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18855" windowHeight="10980" activeTab="3"/>
  </bookViews>
  <sheets>
    <sheet name="ΠΕ11" sheetId="7" r:id="rId1"/>
    <sheet name="ΠΕ78" sheetId="8" r:id="rId2"/>
    <sheet name="ΠΕ80" sheetId="9" r:id="rId3"/>
    <sheet name="ΠΕ86 " sheetId="6" r:id="rId4"/>
  </sheets>
  <definedNames>
    <definedName name="_xlnm._FilterDatabase" localSheetId="0" hidden="1">ΠΕ11!$A$3:$AF$35</definedName>
    <definedName name="_xlnm._FilterDatabase" localSheetId="1" hidden="1">ΠΕ78!$A$3:$R$19</definedName>
    <definedName name="_xlnm._FilterDatabase" localSheetId="2" hidden="1">ΠΕ80!$A$3:$S$27</definedName>
    <definedName name="_xlnm._FilterDatabase" localSheetId="3" hidden="1">'ΠΕ86 '!$A$3:$S$26</definedName>
  </definedNames>
  <calcPr calcId="125725"/>
</workbook>
</file>

<file path=xl/calcChain.xml><?xml version="1.0" encoding="utf-8"?>
<calcChain xmlns="http://schemas.openxmlformats.org/spreadsheetml/2006/main">
  <c r="M33" i="7"/>
  <c r="M34"/>
  <c r="M24" i="6"/>
  <c r="M25"/>
  <c r="M23"/>
  <c r="M22"/>
  <c r="M20"/>
  <c r="M18"/>
  <c r="M19"/>
  <c r="M17"/>
  <c r="M16"/>
  <c r="M15"/>
  <c r="M14"/>
  <c r="M12"/>
  <c r="M13"/>
  <c r="M11"/>
  <c r="M10"/>
  <c r="M21"/>
  <c r="M26"/>
  <c r="P15"/>
  <c r="P16"/>
  <c r="P17"/>
  <c r="P12"/>
  <c r="M9"/>
  <c r="M8"/>
  <c r="M5"/>
  <c r="M4"/>
  <c r="M10" i="8"/>
  <c r="M8"/>
  <c r="M19"/>
  <c r="M18"/>
  <c r="M17"/>
  <c r="M23" i="9"/>
  <c r="M22"/>
  <c r="M16" i="8"/>
  <c r="M14"/>
  <c r="M13"/>
  <c r="M11"/>
  <c r="M12"/>
  <c r="M6"/>
  <c r="M4"/>
  <c r="P14"/>
  <c r="M4" i="9"/>
  <c r="M17"/>
  <c r="M16"/>
  <c r="M15"/>
  <c r="M14"/>
  <c r="M13"/>
  <c r="M9"/>
  <c r="M25"/>
  <c r="M5"/>
  <c r="N14" i="7"/>
  <c r="M6"/>
  <c r="M9"/>
  <c r="M13"/>
  <c r="M30"/>
  <c r="M32"/>
  <c r="M23"/>
  <c r="M17"/>
  <c r="M14"/>
  <c r="M11"/>
  <c r="M8"/>
  <c r="M5"/>
  <c r="M4"/>
  <c r="P7" i="9"/>
  <c r="P8"/>
  <c r="P9"/>
  <c r="P11"/>
  <c r="P12"/>
  <c r="P18"/>
  <c r="P19"/>
  <c r="P23"/>
  <c r="P24"/>
  <c r="M26"/>
  <c r="M24"/>
  <c r="M21"/>
  <c r="M20"/>
  <c r="M19"/>
  <c r="M12"/>
  <c r="M11"/>
  <c r="M10"/>
  <c r="M8"/>
  <c r="M7"/>
  <c r="M6"/>
  <c r="M24" i="7"/>
  <c r="M12"/>
  <c r="M20"/>
  <c r="M27"/>
  <c r="M27" i="9"/>
  <c r="M31" i="7"/>
  <c r="M29"/>
  <c r="M26"/>
</calcChain>
</file>

<file path=xl/sharedStrings.xml><?xml version="1.0" encoding="utf-8"?>
<sst xmlns="http://schemas.openxmlformats.org/spreadsheetml/2006/main" count="806" uniqueCount="287">
  <si>
    <t>Α/Α</t>
  </si>
  <si>
    <t>Α.Μ.</t>
  </si>
  <si>
    <t>Επώνυμο</t>
  </si>
  <si>
    <t>Όνομα</t>
  </si>
  <si>
    <t>Κλάδος/ Ειδικότητα</t>
  </si>
  <si>
    <t>Υποχρ. Ωράριο</t>
  </si>
  <si>
    <t>Ειδική Κατηγορία</t>
  </si>
  <si>
    <t>Δήμος Εντοπιότητας</t>
  </si>
  <si>
    <t>Δήμος Συνυπηρέτησης</t>
  </si>
  <si>
    <t>Συνολ. Μόρια (με Εντοπιότητα &amp; Συνυπηρέτηση)</t>
  </si>
  <si>
    <t>Ομάδα</t>
  </si>
  <si>
    <t>Σχολείο Τοποθέτησης</t>
  </si>
  <si>
    <t>Ώρες</t>
  </si>
  <si>
    <t>ΜΑΡΙΑ</t>
  </si>
  <si>
    <t>3ο  ΓΥΜΝΑΣΙΟ ΜΟΣΧΑΤΟΥ</t>
  </si>
  <si>
    <t>ΟΧΙ</t>
  </si>
  <si>
    <t>3ο ΓΕΛ ΑΡΓΥΡΟΥΠΟΛΗΣ</t>
  </si>
  <si>
    <t>ΒΑΣΙΛΙΚΗ</t>
  </si>
  <si>
    <t>3ο  ΓΕΛ ΚΑΛΛΙΘΕΑΣ</t>
  </si>
  <si>
    <t>1ο  ΓΕΛ ΚΑΛΛΙΘΕΑΣ</t>
  </si>
  <si>
    <t>ΓΕΩΡΓΙΟΣ</t>
  </si>
  <si>
    <t>1ο  ΓΕΛ ΑΡΓΥΡΟΥΠΟΛΗΣ</t>
  </si>
  <si>
    <t>ΓΛΥΦΑΔΑΣ</t>
  </si>
  <si>
    <t>3ο  ΓΕΛ Ν. ΣΜΥΡΝΗΣ</t>
  </si>
  <si>
    <t>3ο  ΓΥΜΝΑΣΙΟ ΑΡΓΥΡΟΥΠΟΛΗΣ</t>
  </si>
  <si>
    <t>ΕΛΕΝΗ</t>
  </si>
  <si>
    <t>ΧΡΗΣΤΟΣ</t>
  </si>
  <si>
    <t>1ο  ΓΥΜΝΑΣΙΟ ΚΑΛΛΙΘΕΑΣ</t>
  </si>
  <si>
    <t>ΕΛΛΗΝΙΚΟΥ</t>
  </si>
  <si>
    <t>1ο  ΕΠΑΛ ΕΛΛΗΝΙΚΟΥ</t>
  </si>
  <si>
    <t>5ο  ΓΥΜΝΑΣΙΟ Ν. ΣΜΥΡΝΗΣ</t>
  </si>
  <si>
    <t>4ο  ΓΥΜΝΑΣΙΟ Π. ΦΑΛΗΡΟΥ</t>
  </si>
  <si>
    <t>ΕΙΡΗΝΗ</t>
  </si>
  <si>
    <t>ΝΕΑ ΣΜΥΡΝΗ</t>
  </si>
  <si>
    <t>ΝΑΙ</t>
  </si>
  <si>
    <t>ΑΡΓΥΡΟΥΠΟΛΗΣ</t>
  </si>
  <si>
    <t>4ο  ΓΕΛ Ν. ΣΜΥΡΝΗΣ</t>
  </si>
  <si>
    <t>ΝΕΑΣ ΣΜΥΡΝΗΣ</t>
  </si>
  <si>
    <t>4ο  ΓΕΛ ΑΡΓΥΡΟΥΠΟΛΗΣ</t>
  </si>
  <si>
    <t>ΠΑΛΑΙΟΥ ΦΑΛΗΡΟΥ</t>
  </si>
  <si>
    <t>ΚΑΛΛΙΘΕΑΣ</t>
  </si>
  <si>
    <t>ΑΝΝΑ</t>
  </si>
  <si>
    <t xml:space="preserve">3ο  ΓΥΜΝΑΣΙΟ Ν. ΣΜΥΡΝΗΣ </t>
  </si>
  <si>
    <t>ΠΑΡΑΣΚΕΥΗ</t>
  </si>
  <si>
    <t>ΑΓΙΟΥ ΔΗΜΗΤΡΙΟΥ</t>
  </si>
  <si>
    <t>ΕΛΙΣΑΒΕΤ</t>
  </si>
  <si>
    <t>3ο  ΓΥΜΝΑΣΙΟ ΑΛΙΜΟΥ</t>
  </si>
  <si>
    <t>ΣΠΥΡΙΔΩΝ</t>
  </si>
  <si>
    <t>2ο  ΓΕΛ ΑΡΓΥΡΟΥΠΟΛΗΣ</t>
  </si>
  <si>
    <t>4ο  ΓΕΛ ΓΛΥΦΑΔΑΣ</t>
  </si>
  <si>
    <t>1ο  ΓΕΛ ΑΛΙΜΟΥ</t>
  </si>
  <si>
    <t>ΓΕΩΡΓΙΑ</t>
  </si>
  <si>
    <t>1ο  ΓΥΜΝΑΣΙΟ ΓΛΥΦΑΔΑΣ</t>
  </si>
  <si>
    <t>4ο  ΓΥΜΝΑΣΙΟ ΑΡΓΥΡΟΥΠΟΛΗΣ</t>
  </si>
  <si>
    <t>ΦΩΤΕΙΝΗ</t>
  </si>
  <si>
    <t>ΑΛΙΜΟΥ</t>
  </si>
  <si>
    <t>ΑΛΕΞΑΝΔΡΑ</t>
  </si>
  <si>
    <t>ΚΩΝΣΤΑΝΤΙΝΟΣ</t>
  </si>
  <si>
    <t>6ο  ΓΕΛ ΚΑΛΛΙΘΕΑΣ</t>
  </si>
  <si>
    <t>1ο  ΓΥΜΝΑΣΙΟ ΑΓ. ΔΗΜΗΤΡΙΟΥ</t>
  </si>
  <si>
    <t>ΝΙΚΟΛΑΟΣ</t>
  </si>
  <si>
    <t>ΔΙΑΘΕΣΗ ΠΥΣΔΕ</t>
  </si>
  <si>
    <t>ΗΛΙΑΣ</t>
  </si>
  <si>
    <t>2ο  ΓΕΛ ΜΟΣΧΑΤΟΥ</t>
  </si>
  <si>
    <t>2ο  ΓΥΜΝΑΣΙΟ ΑΓ. ΔΗΜΗΤΡΙΟΥ</t>
  </si>
  <si>
    <t>3ο  ΓΥΜΝΑΣΙΟ ΓΛΥΦΑΔΑΣ</t>
  </si>
  <si>
    <t>ΑΝΑΓΝΩΣΤΟΠΟΥΛΟΥ</t>
  </si>
  <si>
    <t>ΑΙΚΑΤΕΡΙΝΗ</t>
  </si>
  <si>
    <t>ΑΓΓΕΛΙΚΗ</t>
  </si>
  <si>
    <t>2ο  ΓΥΜΝΑΣΙΟ ΑΛΙΜΟΥ</t>
  </si>
  <si>
    <t>ΔΕΣΠΟΙΝΑ</t>
  </si>
  <si>
    <t>ΑΜΑΛΙΑ</t>
  </si>
  <si>
    <t>3ο  ΓΕΛ ΑΓ. ΔΗΜΗΤΡΙΟΥ</t>
  </si>
  <si>
    <t>ΔΗΜΗΤΡΑ</t>
  </si>
  <si>
    <t>2ο  ΓΥΜΝΑΣΙΟ ΕΛΛΗΝΙΚΟ</t>
  </si>
  <si>
    <t>5ο  ΓΥΜΝΑΣΙΟ Π. ΦΑΛΗΡΟΥ</t>
  </si>
  <si>
    <t>ΑΝΑΣΤΑΣΙΑ</t>
  </si>
  <si>
    <t xml:space="preserve">5ο  ΓΥΜΝΑΣΙΟ ΑΛΙΜΟΥ </t>
  </si>
  <si>
    <t>2ο  ΓΥΜΝΑΣΙΟ ΤΑΥΡΟΥ</t>
  </si>
  <si>
    <t>ΘΕΟΔΩΡΑ</t>
  </si>
  <si>
    <t>9ο  ΓΥΜΝΑΣΙΟ ΚΑΛΛΙΘΕΑΣ</t>
  </si>
  <si>
    <t>ΓΡΗΓΟΡΙΑΔΗΣ</t>
  </si>
  <si>
    <t>ΠΕ11</t>
  </si>
  <si>
    <t>ΕΥΣΤΑΘΙΟΥ</t>
  </si>
  <si>
    <t>ΘΕΟΔΟΣΗΣ</t>
  </si>
  <si>
    <t>2ο  ΕΠΑΛ Ν. ΣΜΥΡΝΗΣ</t>
  </si>
  <si>
    <t>ΚΑΚΟΓΕΩΡΓΟΣ</t>
  </si>
  <si>
    <t>ΚΟΡΝΑΡΑΚΗΣ</t>
  </si>
  <si>
    <t>ΕΛΕΥΘΕΡΙΟΣ</t>
  </si>
  <si>
    <t>ΚΟΥΛΟΥΡΗ</t>
  </si>
  <si>
    <t>ΚΥΡΙΑΚΟΥ</t>
  </si>
  <si>
    <t>ΣΤΑΜΑΤΙΝΑ</t>
  </si>
  <si>
    <t>1ο ΓΕΛ ΕΛΛΗΝΙΚΟΥ</t>
  </si>
  <si>
    <t>ΠΑΠΑΝΔΡΕΑΔΗ</t>
  </si>
  <si>
    <t>ΠΑΠΠΑΣ</t>
  </si>
  <si>
    <t>ΠΕΡΙΚΛΗΣ</t>
  </si>
  <si>
    <t>6ο  ΓΕΛ ΓΛΥΦΑΔΑΣ</t>
  </si>
  <si>
    <t>ΠΛΑΤΑΝΙΑ</t>
  </si>
  <si>
    <t>ΚΩΝΣΤΑΝΤΙΑ</t>
  </si>
  <si>
    <t>ΣΚΡΕΚΑ</t>
  </si>
  <si>
    <t>ΓΑΛΑΚΤΙΔΟΥ</t>
  </si>
  <si>
    <t>ΠΕ78</t>
  </si>
  <si>
    <t>ΔΗΜΟΠΟΥΛΟΥ</t>
  </si>
  <si>
    <t>ΚΑΛΟΜΟΙΡΗ</t>
  </si>
  <si>
    <t>ΛΥΓΕΡΗ</t>
  </si>
  <si>
    <t>ΚΟΥΛΕΤΟΥ</t>
  </si>
  <si>
    <t>ΛΟΡΕΝΤΖΟΥ</t>
  </si>
  <si>
    <t>ΛΥΜΠΕΡΗ</t>
  </si>
  <si>
    <t>ΑΝΤΙΓΟΝΗ</t>
  </si>
  <si>
    <t>ΠΑΠΑΔΟΚΩΝΣΤΑΝΤΑΚΗ</t>
  </si>
  <si>
    <t>ΕΛΕΥΘΕΡΙΑ</t>
  </si>
  <si>
    <t>2ο  ΓΥΜΝΑΣΙΟ ΜΟΣΧΑΤΟΥ</t>
  </si>
  <si>
    <t>ΠΑΡΔΑΛΗ</t>
  </si>
  <si>
    <t>3ο  ΕΠΑΛ ΤΑΥΡΟΥ</t>
  </si>
  <si>
    <t>ΕΥΓΕΝΙΑ</t>
  </si>
  <si>
    <t>ΣΤΕΦΑΝΟΣ</t>
  </si>
  <si>
    <t>ΠΕ80</t>
  </si>
  <si>
    <t xml:space="preserve">2ο  ΓΕΛ Ν. ΣΜΥΡΝΗΣ </t>
  </si>
  <si>
    <t>ΑΥΓΟΥΣΤΗ</t>
  </si>
  <si>
    <t>ΒΑΜΒΑΚΑ</t>
  </si>
  <si>
    <t>ΚΑΡΝΟΜΠΑΤΛΟΓΛΟΥ</t>
  </si>
  <si>
    <t>ΒΕΝΕΤΙΑ</t>
  </si>
  <si>
    <t>ΚΥΡΙΑΚΙΔΟΥ</t>
  </si>
  <si>
    <t>ΠΗΝΕΛΟΠΗ</t>
  </si>
  <si>
    <t>ΜΗΤΡΟΠΟΥΛΟΥ</t>
  </si>
  <si>
    <t>ΜΠΟΧΤΗ</t>
  </si>
  <si>
    <t>ΠΑΝΤΑΖΗ</t>
  </si>
  <si>
    <t>ΠΑΠΑ</t>
  </si>
  <si>
    <t>ΓΑΡΥΦΑΛΛΙΑ</t>
  </si>
  <si>
    <t>ΠΑΠΑΔΑΚΗΣ</t>
  </si>
  <si>
    <t>ΘΕΟΔΟΥΛΟΣ-ΕΛΕΥΘΕΡΙΟΣ</t>
  </si>
  <si>
    <t>ΣΑΡΑΝΤΟΠΟΥΛΟΥ</t>
  </si>
  <si>
    <t>ΣΦΥΡΙΔΗΣ</t>
  </si>
  <si>
    <t>ΙΩΑΝΝΗΣ</t>
  </si>
  <si>
    <t>1ο  ΓΕΛ ΑΓ. ΔΗΜΗΤΡΙΟΥ</t>
  </si>
  <si>
    <t>ΤΙΜΟΘΕΟΥ</t>
  </si>
  <si>
    <t>ΑΡΙΜΠΛΙΑ</t>
  </si>
  <si>
    <t>ΜΑΡΓΑΡΙΤΑ</t>
  </si>
  <si>
    <t>ΠΕ86</t>
  </si>
  <si>
    <t>ΕΦΡΑΙΜΙΔΗΣ</t>
  </si>
  <si>
    <t>ΖΑΧΑΡΙΑΣ</t>
  </si>
  <si>
    <t>5ο  ΓΥΜΝΑΣΙΟ ΓΛΥΦΑΔΑΣ</t>
  </si>
  <si>
    <t>ΖΗΚΙΔΗΣ</t>
  </si>
  <si>
    <t>7ο  ΓΥΜΝΑΣΙΟ ΓΛΥΦΑΔΑΣ</t>
  </si>
  <si>
    <t>ΖΙΩΒΑΣ</t>
  </si>
  <si>
    <t>ΚΩΤΣΟΚΑΛΗ</t>
  </si>
  <si>
    <t>ΛΑΛΙΩΤΗ</t>
  </si>
  <si>
    <t>ΛΑΜΠΡΙΝΟΣ</t>
  </si>
  <si>
    <t>ΛΑΜΠΡΟΠΟΥΛΟΣ</t>
  </si>
  <si>
    <t>ΘΕΟΔΩΡΟΣ</t>
  </si>
  <si>
    <t>ΜΟΝΑΣΤΗΡΙΩΤΗ</t>
  </si>
  <si>
    <t>ΜΠΑΛΑΜΟΥΤΗΣ</t>
  </si>
  <si>
    <t>ΣΤΑΥΡΙΝΑΚΗΣ</t>
  </si>
  <si>
    <t>ΤΣΙΓΚΑ</t>
  </si>
  <si>
    <t>1ο  ΕΠΑΛ ΑΛΙΜΟΥ</t>
  </si>
  <si>
    <t>ΔΙΑΘΕΣΗ ΠΥΣΔΕ
3ο  ΓΥΜΝΑΣΙΟ ΑΛΙΜΟΥ</t>
  </si>
  <si>
    <t>ΣΑΜΟΛΑΔΑΣ</t>
  </si>
  <si>
    <t>ΠΥΣΔΕ ΣΑΜΟΥ
(1ο  ΓΕΛ ΑΓ. ΔΗΜΗΤΡΙΟΥ)</t>
  </si>
  <si>
    <t>ΦΑΣΣΟΥ</t>
  </si>
  <si>
    <t>ΕΜΜΑΝΩΛΙΑ</t>
  </si>
  <si>
    <t>ΠΑΝΟΥ</t>
  </si>
  <si>
    <t>ΤΣΙΠΑ</t>
  </si>
  <si>
    <t>ΔΔΕ ΣΑΜΟΥ
(1o ΓΕΛ ΑΓ. ΔΗΜΗΤΡΙΟΥ)</t>
  </si>
  <si>
    <t>ΟΙΚΟΝΟΜΟΠΟΥΛΟΥ</t>
  </si>
  <si>
    <t>ΡΑΠΤΗ</t>
  </si>
  <si>
    <t>ΣΤΑΥΡΟΥΛΑ-ΑΣΗΜΙΝΑ</t>
  </si>
  <si>
    <t>1ο  ΓΥΜΝΑΣΙΟ ΜΟΣΧΑΤΟΥ</t>
  </si>
  <si>
    <t>ΔΟΥΖΙΝΑΣ</t>
  </si>
  <si>
    <t>ΣΠΑΝΟΣ</t>
  </si>
  <si>
    <t>ΚΕΡΑΜΑΡΗ</t>
  </si>
  <si>
    <t>ΑΡΕΤΗ-ΕΛΕΝΗ</t>
  </si>
  <si>
    <t>2ο ΓΕΛ ΔΙΑΠ/ΚΗΣ ΕΚΠ. ΕΛΛΗΝΙΚΟΥ</t>
  </si>
  <si>
    <t>ΒΟΥΔΟΥΡΗ</t>
  </si>
  <si>
    <t>ΣΤΕΡΓΙΟΠΟΥΛΟΥ</t>
  </si>
  <si>
    <t>ΔΔΕ ΕΥΒΟΙΑΣ</t>
  </si>
  <si>
    <t>ΤΕΡΖΑΚΗ</t>
  </si>
  <si>
    <t>5ο ΓΕΛ Ν. ΣΜΥΡΝΗΣ</t>
  </si>
  <si>
    <t xml:space="preserve">ΚΟΡΟΜΗΛΑ </t>
  </si>
  <si>
    <t>5ο ΓΥΜΝΑΣΙΟ ΓΛΥΦΑΔΑΣ</t>
  </si>
  <si>
    <t>ΜΑΛΙΣΙΑΝΟΥ</t>
  </si>
  <si>
    <t>ΠΑΠΑΔΟΠΟΥΛΟΣ</t>
  </si>
  <si>
    <r>
      <t xml:space="preserve">Στις τοποθετήσεις προηγήθηκαν οι ειδικές κατηγορίες.
Στους  Οργανικά ανήκοντες, Διάθεση ΠΥΣΔΕ οι τοποθετήσεις έγιναν με βάση τις ομάδες σχολείων, τα Μόρια Μετάθεσης και τα συστεγασμένα/συγκροτήματα, ενώ στους Αποσπασμένους με βάση τα Μόρια Απόσπασης
</t>
    </r>
    <r>
      <rPr>
        <b/>
        <sz val="12"/>
        <color rgb="FFFF0000"/>
        <rFont val="Calibri"/>
        <family val="2"/>
        <charset val="161"/>
      </rPr>
      <t xml:space="preserve"> Ενστάσεις θα γίνονται δεκτές μέχρι την Τρίτη 12/9/2023  και ώρα 12.00, με αποστολή στο pysde@dide-d-ath.att.sch.gr</t>
    </r>
  </si>
  <si>
    <t>Οργανική Θέση/ Σχολείο Τοποθέτησης</t>
  </si>
  <si>
    <t>Ώρες στο σχολείο Οργανικής/ Τοποθέτησης</t>
  </si>
  <si>
    <t>Μόρια Μετάθεσης/ Απόσπασης</t>
  </si>
  <si>
    <t>Πράξη ΠΥΣΔΕ</t>
  </si>
  <si>
    <t>Κατηγορία Τοποθέτησης</t>
  </si>
  <si>
    <t>ΔΡΟΥΓΚΑΣ</t>
  </si>
  <si>
    <t>4ο ΓΥΜΝΑΣΙΟ Ν. ΣΜΥΡΝΗΣ</t>
  </si>
  <si>
    <t>ΣΚΟΥΡΛΕΤΟΥ</t>
  </si>
  <si>
    <t>ΒΙΟΛΕΤΤΑ-ΠΑΡΑΣΚΕΥΗ</t>
  </si>
  <si>
    <t>3ο ΓΥΜΝΑΣΙΟ ΠΑΛ. ΦΑΛΗΡΟΥ</t>
  </si>
  <si>
    <t>ΜΟΣΧΑΤΟ-ΤΑΥΡΟΣ</t>
  </si>
  <si>
    <t>ΣΤΑΜΑΤΑΚΗΣ</t>
  </si>
  <si>
    <t>ΑΡΓΥΡΗΣ</t>
  </si>
  <si>
    <t>1ο ΓΕΛ ΤΑΥΡΟΥ</t>
  </si>
  <si>
    <t>32/11-9-2023</t>
  </si>
  <si>
    <t>ΔΙΑΘΕΣΗ ΕΚΠΑΙΔΕΥΤΙΚΟΥ ΓΙΑ ΣΥΜΠΛΗΡΩΣΗ ΥΠΟΧΡΕΩΤΙΚΟΥ ΩΡΑΡΙΟΥ</t>
  </si>
  <si>
    <t>ΜΕΡΙΚΗ ΔΙΑΘΕΣΗ ΕΚΠΑΙΔΕΥΤΙΚΟΥ ΛΟΓΩ ΥΠΕΡΑΡΙΘΜΙΑΣ</t>
  </si>
  <si>
    <t>1ο ΕΠΑΛ Ν. ΣΜΥΡΝΗΣ</t>
  </si>
  <si>
    <t>3ο ΓΕΛ ΓΛΥΦΑΔΑΣ</t>
  </si>
  <si>
    <t>2ο ΕΣΠ ΕΠΑΛ ΑΓ. ΔΗΜΗΤΡΙΟΥ</t>
  </si>
  <si>
    <t>ΕΣΠ ΓΕΛ ΑΓ. ΔΗΜΗΤΡΙΟΥ</t>
  </si>
  <si>
    <t>4ο ΓΕΛ ΑΡΓΥΡΟΥΠΟΛΗΣ</t>
  </si>
  <si>
    <t>2ο Γ/ΣΙΟ ΑΓ. ΔΗΜΗΤΡΙΟΥ</t>
  </si>
  <si>
    <t>2ο Γ/ΣΙΟ ΑΛΙΜΟΥ</t>
  </si>
  <si>
    <t>1ο ΕΠΑΛ ΕΛΛΗΝΙΚΟΥ</t>
  </si>
  <si>
    <t>5ο Γ/ΣΙΟ ΓΛΥΦΑΔΑΣ</t>
  </si>
  <si>
    <t>3ο Γ/ΣΙΟ ΑΡΓΥΡΟΥΠΟΛΗΣ</t>
  </si>
  <si>
    <t xml:space="preserve">25/28-8-2023 </t>
  </si>
  <si>
    <t>9ο Γ/ΣΙΟ ΚΑΛΛΙΘΕΑΣ</t>
  </si>
  <si>
    <t>ΔΙΑΘΕΣΗ ΠΥΣΔΕ 
(4ο  ΓΕΛ ΑΛΙΜΟΥ)</t>
  </si>
  <si>
    <t>5ο  ΓΥΜΝΑΣΙΟ ΑΓ. ΔΗΜΗΤΡΙΟΥ 
(6ο ΓΕΛ Ν. ΣΜΥΡΝΗΣ)</t>
  </si>
  <si>
    <t>6ο ΓΕΛ ΚΑΛΛΙΘΕΑΣ</t>
  </si>
  <si>
    <t>1ο ΓΕΛ ΑΛΙΜΟΥ</t>
  </si>
  <si>
    <t>5ο  ΓΥΜΝΑΣΙΟ ΑΓ. ΔΗΜΗΤΡΙΟΥ</t>
  </si>
  <si>
    <t>6ο  ΓΕΛ Ν. ΣΜΥΡΝΗΣ</t>
  </si>
  <si>
    <t>3ο ΓΕΛ ΑΛΙΜΟΥ</t>
  </si>
  <si>
    <t>25/28-8-2023</t>
  </si>
  <si>
    <t>2ο ΓΕΛ ΑΛΙΜΟΥ</t>
  </si>
  <si>
    <t>ΑΙΤΗΣΗ ΑΠΟΡΡΙΠΤΕΤΑΙ</t>
  </si>
  <si>
    <t xml:space="preserve">7ο Γ/ΣΙΟ Ν. ΣΜΥΡΝΗΣ </t>
  </si>
  <si>
    <t xml:space="preserve">ΤΟΠΟΘΕΤΗΣΗ ΑΠΟΣΠΑΣΜΕΝΩΝ ΕΚΠΑΙΔΕΥΤΙΚΩΝ </t>
  </si>
  <si>
    <t>3ο ΓΕΛ Π. ΦΑΛΗΡΟΥ</t>
  </si>
  <si>
    <t xml:space="preserve">5ο  ΓΥΜΝΑΣΙΟ ΑΓ. ΔΗΜΗΤΡΙΟΥ 
</t>
  </si>
  <si>
    <t>6ο  ΓΥΜΝΑΣΙΟ ΑΓ. ΔΗΜΗΤΡΙΟΥ</t>
  </si>
  <si>
    <t>1ο  ΓΕΛ ΤΑΥΡΟΥ</t>
  </si>
  <si>
    <t>13ο  ΓΥΜΝΑΣΙΟ ΚΑΛΛΙΘΕΑΣ</t>
  </si>
  <si>
    <t>7ο ΓΕΛ Ν. ΣΜΥΡΝΗΣ</t>
  </si>
  <si>
    <t>7ο  ΓΥΜΝΑΣΙΟ ΚΑΛΛΙΘΕΑΣ</t>
  </si>
  <si>
    <t>ΝΕΟΔΙΟΡΙΣΤΟΣ/Η</t>
  </si>
  <si>
    <t>ΚΑΛΛΙΘΕΑ</t>
  </si>
  <si>
    <t>1ο ΓΕΛ ΚΑΛΛΙΘΕΑΣ</t>
  </si>
  <si>
    <t>1ο  ΕΠΑ.Λ. Ν. ΣΜΥΡΝΗΣ</t>
  </si>
  <si>
    <t xml:space="preserve">24/24-8-2023 </t>
  </si>
  <si>
    <t>4ο ΓΕΛ ΑΛΙΜΟΥ</t>
  </si>
  <si>
    <t>1ο  ΓΥΜΝΑΣΙΟ ΕΛΛΗΝΙΚΟΥ</t>
  </si>
  <si>
    <t>3ο  ΓΥΜΝΑΣΙΟ Π. ΦΑΛΗΡΟΥ</t>
  </si>
  <si>
    <t>2ο ΓΥΜΝΑΣΙΟ ΔΙΑΠΟΛ. ΕΚΠ. ΕΛΛΗΝΙΚΟΥ</t>
  </si>
  <si>
    <t>ΔΗΛΩΘΕΝΤΑ ΚΕΝΑ ΔΟΘΗΚΑΝ</t>
  </si>
  <si>
    <t>2ο ΓΥΜΝΑΣΙΟ ΓΛΥΦΑΔΑΣ</t>
  </si>
  <si>
    <t>ΤΟΠΟΘΕΤΗΣΗ ΝΕΟΔΙΟΡΙΣΤΟΥ ΕΚΠΑΙΔΕΥΤΙΚΟΥ</t>
  </si>
  <si>
    <t>ΤΡΟΠΟΠΟΙΗΣΗ ΤΟΠΟΘΕΤΗΣΗΣ ΝΕΟΔΙΟΡΙΣΤΟΥ ΕΚΠΑΙΔΕΥΤΙΚΟΥ</t>
  </si>
  <si>
    <t>ΤΟΠΟΘΕΤΗΣΗ ΑΠΟΣΠΑΣΜΕΝΩΝ ΕΚΠΑΙΔΕΥΤΙΚΩΝ</t>
  </si>
  <si>
    <t>2ο ΓΥΜΝΑΣΙΟ ΔΙΑΠΟΛΙΤΙΣΜΙΚΗΣ ΕΚΠ/ΣΗΣ ΕΛΛΗΝΙΚΟΥ</t>
  </si>
  <si>
    <t>ΟΛΙΚΗ ΔΙΑΘΕΣΗ ΕΚΠΑΙΔΕΥΤΙΚΟΥ ΛΟΓΩ ΥΠΕΡΑΡΙΘΜΙΑΣ</t>
  </si>
  <si>
    <t>2ο  ΓΥΜΝΑΣΙΟ ΓΛΥΦΑΔΑΣ</t>
  </si>
  <si>
    <t>6ο  ΓΥΜΝΑΣΙΟ ΓΛΥΦΑΔΑΣ</t>
  </si>
  <si>
    <t>2ο ΕΣΠΕΡ. ΕΠΑΛ ΑΓ. ΔΗΜΗΤΡΙΟΥ</t>
  </si>
  <si>
    <t>1ο ΕΣΠΕΡΙΝΟ ΓΥΜΝΑΣΙΟ ΑΓ. ΔΗΜΗΤΡΙΟΥ</t>
  </si>
  <si>
    <t>1ο  ΓΕΛ Π. ΦΑΛΗΡΟΥ</t>
  </si>
  <si>
    <t>12ο  ΓΥΜΝΑΣΙΟ ΚΑΛΛΙΘΕΑΣ</t>
  </si>
  <si>
    <t>ΤΡΟΠΟΠΟΙΗΣΗ ΤΟΠΟΘΕΤΗΣΗΣ ΑΠΟΣΠΑΣΜΕΝΩΝ ΕΚΠΑΙΔΕΥΤΙΚΩΝ</t>
  </si>
  <si>
    <t>7ο  ΓΕΛ ΚΑΛΛΙΘΕΑΣ</t>
  </si>
  <si>
    <t>1ο ΓΥΜΝΑΣΙΟ ΤΑΥΡΟΥ</t>
  </si>
  <si>
    <t>12ο ΓΣΙΟ ΚΑΛΛΙΘΕΑΣ</t>
  </si>
  <si>
    <t xml:space="preserve">8ο  ΓΥΜΝΑΣΙΟ Ν. ΣΜΥΡΝΗΣ </t>
  </si>
  <si>
    <t>4ο  ΓΥΜΝΑΣΙΟ ΑΓ. ΔΗΜΗΤΡΙΟΥ</t>
  </si>
  <si>
    <t>ΜΑΡΙΑ-ΛΥΔΙΑ</t>
  </si>
  <si>
    <t>5ο  ΓΕΛ ΚΑΛΛΙΘΕΑΣ</t>
  </si>
  <si>
    <t>ΜΟΥΣΙΚΟ ΓΥΜΝΑΣΙΟ ΑΛΙΜΟΥ ΜΕ ΛΥΚΕΙΑΚΕΣ ΤΑΞΕΙΣ</t>
  </si>
  <si>
    <t>2ο  ΓΥΜΝΑΣΙΟ ΑΡΓΥΡΟΥΠΟΛΗΣ</t>
  </si>
  <si>
    <t>ΔΔΕ ΚΕΦΑΛΛΗΝΙΑΣ
(3ο  ΓΥΜΝΑΣΙΟ ΑΓ. ΔΗΜΗΤΡΙΟΥ)</t>
  </si>
  <si>
    <t>5ο  ΓΕΛ ΓΛΥΦΑΔΑΣ</t>
  </si>
  <si>
    <t>3ο  ΓΥΜΝΑΣΙΟ ΑΓ. ΔΗΜΗΤΡΙΟΥ</t>
  </si>
  <si>
    <t>4ο  ΓΥΜΝΑΣΙΟ ΑΛΙΜΟΥ</t>
  </si>
  <si>
    <t>1ο  ΓΥΜΝΑΣΙΟ ΑΡΓΥΡΟΥΠΟΛΗΣ</t>
  </si>
  <si>
    <t>6ο  ΓΥΜΝΑΣΙΟ Ν. ΣΜΥΡΝΗΣ</t>
  </si>
  <si>
    <t>1ο ΕΠΑΛ ΓΛΥΦΑΔΑΣ</t>
  </si>
  <si>
    <t>ΔΕΝ ΠΛΕΟΝΑΖΕΙ</t>
  </si>
  <si>
    <t>Γ.</t>
  </si>
  <si>
    <t>Α.</t>
  </si>
  <si>
    <t>Ε.</t>
  </si>
  <si>
    <t>Μ.</t>
  </si>
  <si>
    <t>ΑΠΟΡΡΙΠΤΕΤΑΙ Η ΑΙΤΗΣΗ</t>
  </si>
  <si>
    <t>ΔΗΛΩΘΕΝ ΚΕΝΟ ΔΟΘΗΚΕ ΣΕ ΕΚΠΑΙΔ. ΑΠΌ ΣΥΣΤΕΓΑΖΟΜΕΝΟ ΣΧΟΛΕΙΟ</t>
  </si>
  <si>
    <t>ΤΟΠΟΘΕΤΗΣΗ ΕΚΠΑΙΔΕΥΤΙΚΟΥ ΔΙΑΘΕΣΗ ΠΥΣΔΕ</t>
  </si>
  <si>
    <t>ΤΡΟΠ. ΤΟΠΟΘΕΤΗΣΣ ΝΕΟΔΙΟΡΙΣΤΟΥ ΕΚΠΑΙΔΕΥΤΙΚΟΥ</t>
  </si>
  <si>
    <t xml:space="preserve">ΤΡΟΠ. ΤΟΠΟΘΕΤΗΣΗΣ ΑΠΟΣΠΑΣΜΕΝΩΝ ΕΚΠΑΙΔΕΥΤΙΚΩΝ </t>
  </si>
  <si>
    <t>ΣΥΜΠΛΗΡΩΝΕΙ ΣΤΗΝ ΟΡΓΑΝΙΚΗ ΤΗΣ</t>
  </si>
  <si>
    <t>ΤΟΠΟΘΕΤΗΣΕΙΣ  ΕΚΠΑΙΔΕΥΤΙΚΩΝ ΠΕ11, ΠΕ78, ΠΕ80, ΠΕ86 ΛΕΙΤΟΥΡΓΙΚΑ ΥΠΕΡΑΡΙΘΜΩΝ, ΟΡΓΑΝΙΚΑ ΑΝΗΚΟΝΤΩΝ, ΔΙΑΘΕΣΗ ΠΥΣΔΕ , ΑΠΟΣΠΑΣΜΕΝΩΝ (ΕΝΤΟΣ ΚΑΙ ΕΚΤΟΣ ΠΥΣΔΕ),  
ΠΡΑΞΗ ΠΥΣΔΕ 32/11-9-2023</t>
  </si>
  <si>
    <t>ΤΟΠΟΘΕΤΗΣΕΙΣ  ΕΚΠΑΙΔΕΥΤΙΚΩΝ ΠΕ11, ΠΕ78, ΠΕ80 , ΠΕ86ΛΕΙΤΟΥΡΓΙΚΑ ΥΠΕΡΑΡΙΘΜΩΝ, ΟΡΓΑΝΙΚΑ ΑΝΗΚΟΝΤΩΝ, ΔΙΑΘΕΣΗ ΠΥΣΔΕ , ΑΠΟΣΠΑΣΜΕΝΩΝ (ΕΝΤΟΣ ΚΑΙ ΕΚΤΟΣ ΠΥΣΔΕ),  
ΠΡΑΞΗ ΠΥΣΔΕ 32/11-9-2023</t>
  </si>
  <si>
    <t xml:space="preserve">10ο ΓΣΙΟ ΚΑΛΛΙΘΕΑΣ
</t>
  </si>
  <si>
    <t>2ο ΓΥΜΝΑΣΙΟ ΚΑΛΛΙΘΕΑΣ</t>
  </si>
  <si>
    <t>ΑΜΟΙΒΑΙΑ ΑΠΟΣΠΑΣΗ ΕΚΠΑΙΔΕΥΤΙΚΩΝ</t>
  </si>
  <si>
    <t>ΤΡΟΠ.  ΑΜΟΙΒΑΙΑΣ ΑΠΟΣΠΑΣΗΣ ΕΚΠΑΙΔΕΥΤΙΚΩΝ</t>
  </si>
  <si>
    <t>ΤΟΠΟΘΕΤΗΣΕΙΣ  ΕΚΠΑΙΔΕΥΤΙΚΩΝ ΠΕ11, ΠΕ78, ΠΕ80, ΠΕ86 ΛΕΙΤΟΥΡΓΙΚΑ ΥΠΕΡΑΡΙΘΜΩΝ, ΟΡΓΑΝΙΚΑ ΑΝΗΚΟΝΤΩΝ, ΔΙΑΘΕΣΗ ΠΥΣΔΕ , ΑΠΟΣΠΑΣΜΕΝΩΝ (ΕΝΤΟΣ ΚΑΙ ΕΚΤΟΣ ΠΥΣΔΕ),  
(ΑΝΑΚΟΙΝΟΠΟΙΗΣΗ ΩΣ ΠΡΟΣ ΤΟ 2ο ΣΧΟΛΕΙΟ ΤΟΠΟΘΕΤΗΣΗΣ κ. ΖΗΚΙΔΗ) 
ΠΡΑΞΗ ΠΥΣΔΕ 32/11-9-2023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</si>
</sst>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1"/>
      <color rgb="FFFFFFFF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12"/>
      <name val="Calibri"/>
      <family val="2"/>
      <charset val="161"/>
    </font>
    <font>
      <b/>
      <sz val="12"/>
      <color rgb="FFFF0000"/>
      <name val="Calibri"/>
      <family val="2"/>
      <charset val="161"/>
    </font>
    <font>
      <b/>
      <sz val="10"/>
      <color rgb="FFFFFFFF"/>
      <name val="Calibri"/>
      <family val="2"/>
      <charset val="161"/>
    </font>
    <font>
      <b/>
      <sz val="14"/>
      <color theme="0"/>
      <name val="Calibri"/>
      <family val="2"/>
      <charset val="161"/>
    </font>
    <font>
      <sz val="1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zoomScale="70" zoomScaleNormal="70" workbookViewId="0">
      <selection activeCell="H9" sqref="H9:H10"/>
    </sheetView>
  </sheetViews>
  <sheetFormatPr defaultRowHeight="12"/>
  <cols>
    <col min="1" max="1" width="5.42578125" style="1" customWidth="1"/>
    <col min="2" max="2" width="9.42578125" style="1" bestFit="1" customWidth="1"/>
    <col min="3" max="3" width="17.7109375" style="1" customWidth="1"/>
    <col min="4" max="4" width="11.140625" style="1" customWidth="1"/>
    <col min="5" max="5" width="9.140625" style="1"/>
    <col min="6" max="6" width="27.140625" style="1" bestFit="1" customWidth="1"/>
    <col min="7" max="7" width="9.42578125" style="1" bestFit="1" customWidth="1"/>
    <col min="8" max="8" width="12" style="1" customWidth="1"/>
    <col min="9" max="9" width="9.140625" style="1"/>
    <col min="10" max="10" width="10.7109375" style="1" customWidth="1"/>
    <col min="11" max="11" width="12.28515625" style="1" customWidth="1"/>
    <col min="12" max="12" width="13.42578125" style="1" customWidth="1"/>
    <col min="13" max="13" width="13.28515625" style="1" customWidth="1"/>
    <col min="14" max="14" width="9.42578125" style="1" bestFit="1" customWidth="1"/>
    <col min="15" max="15" width="24.85546875" style="1" customWidth="1"/>
    <col min="16" max="16" width="6.85546875" style="1" customWidth="1"/>
    <col min="17" max="17" width="12.140625" style="1" customWidth="1"/>
    <col min="18" max="18" width="33.28515625" style="6" customWidth="1"/>
    <col min="19" max="32" width="9.140625" style="6"/>
    <col min="33" max="16384" width="9.140625" style="1"/>
  </cols>
  <sheetData>
    <row r="1" spans="1:19" s="12" customFormat="1" ht="62.25" customHeight="1">
      <c r="A1" s="101" t="s">
        <v>281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 s="12" customFormat="1" ht="62.25" customHeight="1">
      <c r="A2" s="102" t="s">
        <v>181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s="12" customFormat="1" ht="48">
      <c r="A3" s="57" t="s">
        <v>0</v>
      </c>
      <c r="B3" s="57" t="s">
        <v>1</v>
      </c>
      <c r="C3" s="57" t="s">
        <v>2</v>
      </c>
      <c r="D3" s="57" t="s">
        <v>3</v>
      </c>
      <c r="E3" s="57" t="s">
        <v>4</v>
      </c>
      <c r="F3" s="57" t="s">
        <v>182</v>
      </c>
      <c r="G3" s="57" t="s">
        <v>5</v>
      </c>
      <c r="H3" s="57" t="s">
        <v>183</v>
      </c>
      <c r="I3" s="57" t="s">
        <v>6</v>
      </c>
      <c r="J3" s="57" t="s">
        <v>184</v>
      </c>
      <c r="K3" s="57" t="s">
        <v>7</v>
      </c>
      <c r="L3" s="57" t="s">
        <v>8</v>
      </c>
      <c r="M3" s="57" t="s">
        <v>9</v>
      </c>
      <c r="N3" s="57" t="s">
        <v>10</v>
      </c>
      <c r="O3" s="57" t="s">
        <v>11</v>
      </c>
      <c r="P3" s="57" t="s">
        <v>12</v>
      </c>
      <c r="Q3" s="57" t="s">
        <v>185</v>
      </c>
      <c r="R3" s="57" t="s">
        <v>186</v>
      </c>
    </row>
    <row r="4" spans="1:19" ht="25.5">
      <c r="A4" s="23">
        <v>1</v>
      </c>
      <c r="B4" s="23">
        <v>225916</v>
      </c>
      <c r="C4" s="23" t="s">
        <v>83</v>
      </c>
      <c r="D4" s="23" t="s">
        <v>84</v>
      </c>
      <c r="E4" s="23" t="s">
        <v>82</v>
      </c>
      <c r="F4" s="23" t="s">
        <v>85</v>
      </c>
      <c r="G4" s="23">
        <v>18</v>
      </c>
      <c r="H4" s="23">
        <v>13</v>
      </c>
      <c r="I4" s="23"/>
      <c r="J4" s="23">
        <v>93.99</v>
      </c>
      <c r="K4" s="23"/>
      <c r="L4" s="23"/>
      <c r="M4" s="23">
        <f>J4</f>
        <v>93.99</v>
      </c>
      <c r="N4" s="24">
        <v>1</v>
      </c>
      <c r="O4" s="25" t="s">
        <v>199</v>
      </c>
      <c r="P4" s="25">
        <v>5</v>
      </c>
      <c r="Q4" s="25" t="s">
        <v>196</v>
      </c>
      <c r="R4" s="20" t="s">
        <v>197</v>
      </c>
      <c r="S4" s="8"/>
    </row>
    <row r="5" spans="1:19" ht="25.5">
      <c r="A5" s="4">
        <v>2</v>
      </c>
      <c r="B5" s="4">
        <v>219853</v>
      </c>
      <c r="C5" s="4" t="s">
        <v>94</v>
      </c>
      <c r="D5" s="4" t="s">
        <v>95</v>
      </c>
      <c r="E5" s="4" t="s">
        <v>82</v>
      </c>
      <c r="F5" s="4" t="s">
        <v>96</v>
      </c>
      <c r="G5" s="4">
        <v>20</v>
      </c>
      <c r="H5" s="4">
        <v>12</v>
      </c>
      <c r="I5" s="4"/>
      <c r="J5" s="4">
        <v>134.56</v>
      </c>
      <c r="K5" s="4"/>
      <c r="L5" s="4"/>
      <c r="M5" s="4">
        <f>J5</f>
        <v>134.56</v>
      </c>
      <c r="N5" s="9">
        <v>2</v>
      </c>
      <c r="O5" s="26" t="s">
        <v>200</v>
      </c>
      <c r="P5" s="25">
        <v>8</v>
      </c>
      <c r="Q5" s="25" t="s">
        <v>196</v>
      </c>
      <c r="R5" s="20" t="s">
        <v>197</v>
      </c>
      <c r="S5" s="8"/>
    </row>
    <row r="6" spans="1:19" ht="25.5">
      <c r="A6" s="95">
        <v>3</v>
      </c>
      <c r="B6" s="95">
        <v>186936</v>
      </c>
      <c r="C6" s="95" t="s">
        <v>93</v>
      </c>
      <c r="D6" s="95" t="s">
        <v>25</v>
      </c>
      <c r="E6" s="95" t="s">
        <v>82</v>
      </c>
      <c r="F6" s="95" t="s">
        <v>29</v>
      </c>
      <c r="G6" s="95">
        <v>18</v>
      </c>
      <c r="H6" s="95">
        <v>14</v>
      </c>
      <c r="I6" s="95"/>
      <c r="J6" s="95">
        <v>126.56</v>
      </c>
      <c r="K6" s="95" t="s">
        <v>28</v>
      </c>
      <c r="L6" s="95"/>
      <c r="M6" s="95">
        <f>J6</f>
        <v>126.56</v>
      </c>
      <c r="N6" s="95">
        <v>2</v>
      </c>
      <c r="O6" s="26" t="s">
        <v>201</v>
      </c>
      <c r="P6" s="25">
        <v>2</v>
      </c>
      <c r="Q6" s="25" t="s">
        <v>196</v>
      </c>
      <c r="R6" s="20" t="s">
        <v>197</v>
      </c>
      <c r="S6" s="8"/>
    </row>
    <row r="7" spans="1:19" ht="25.5">
      <c r="A7" s="96"/>
      <c r="B7" s="96">
        <v>186936</v>
      </c>
      <c r="C7" s="96" t="s">
        <v>93</v>
      </c>
      <c r="D7" s="96" t="s">
        <v>25</v>
      </c>
      <c r="E7" s="96" t="s">
        <v>82</v>
      </c>
      <c r="F7" s="96" t="s">
        <v>29</v>
      </c>
      <c r="G7" s="96">
        <v>18</v>
      </c>
      <c r="H7" s="96">
        <v>14</v>
      </c>
      <c r="I7" s="96"/>
      <c r="J7" s="96">
        <v>126.56</v>
      </c>
      <c r="K7" s="96" t="s">
        <v>28</v>
      </c>
      <c r="L7" s="96"/>
      <c r="M7" s="96"/>
      <c r="N7" s="96">
        <v>2</v>
      </c>
      <c r="O7" s="26" t="s">
        <v>202</v>
      </c>
      <c r="P7" s="25">
        <v>2</v>
      </c>
      <c r="Q7" s="25" t="s">
        <v>196</v>
      </c>
      <c r="R7" s="20" t="s">
        <v>197</v>
      </c>
      <c r="S7" s="8"/>
    </row>
    <row r="8" spans="1:19" ht="25.5">
      <c r="A8" s="4">
        <v>4</v>
      </c>
      <c r="B8" s="4">
        <v>161043</v>
      </c>
      <c r="C8" s="4" t="s">
        <v>97</v>
      </c>
      <c r="D8" s="4" t="s">
        <v>98</v>
      </c>
      <c r="E8" s="4" t="s">
        <v>82</v>
      </c>
      <c r="F8" s="4" t="s">
        <v>49</v>
      </c>
      <c r="G8" s="4">
        <v>18</v>
      </c>
      <c r="H8" s="4">
        <v>10</v>
      </c>
      <c r="I8" s="4"/>
      <c r="J8" s="4">
        <v>121.03</v>
      </c>
      <c r="K8" s="4"/>
      <c r="L8" s="4"/>
      <c r="M8" s="4">
        <f>J8</f>
        <v>121.03</v>
      </c>
      <c r="N8" s="9">
        <v>2</v>
      </c>
      <c r="O8" s="26" t="s">
        <v>260</v>
      </c>
      <c r="P8" s="26">
        <v>7</v>
      </c>
      <c r="Q8" s="25" t="s">
        <v>196</v>
      </c>
      <c r="R8" s="20" t="s">
        <v>197</v>
      </c>
      <c r="S8" s="8"/>
    </row>
    <row r="9" spans="1:19" ht="25.5">
      <c r="A9" s="95">
        <v>5</v>
      </c>
      <c r="B9" s="95">
        <v>612341</v>
      </c>
      <c r="C9" s="95" t="s">
        <v>90</v>
      </c>
      <c r="D9" s="95" t="s">
        <v>91</v>
      </c>
      <c r="E9" s="95" t="s">
        <v>82</v>
      </c>
      <c r="F9" s="95" t="s">
        <v>92</v>
      </c>
      <c r="G9" s="95">
        <v>18</v>
      </c>
      <c r="H9" s="95">
        <v>12</v>
      </c>
      <c r="I9" s="95"/>
      <c r="J9" s="95">
        <v>87.49</v>
      </c>
      <c r="K9" s="95" t="s">
        <v>22</v>
      </c>
      <c r="L9" s="95"/>
      <c r="M9" s="95">
        <f>J9</f>
        <v>87.49</v>
      </c>
      <c r="N9" s="95">
        <v>2</v>
      </c>
      <c r="O9" s="26" t="s">
        <v>16</v>
      </c>
      <c r="P9" s="26">
        <v>3</v>
      </c>
      <c r="Q9" s="25" t="s">
        <v>196</v>
      </c>
      <c r="R9" s="20" t="s">
        <v>197</v>
      </c>
      <c r="S9" s="8"/>
    </row>
    <row r="10" spans="1:19" ht="25.5">
      <c r="A10" s="96"/>
      <c r="B10" s="96">
        <v>612341</v>
      </c>
      <c r="C10" s="96" t="s">
        <v>90</v>
      </c>
      <c r="D10" s="96" t="s">
        <v>91</v>
      </c>
      <c r="E10" s="96" t="s">
        <v>82</v>
      </c>
      <c r="F10" s="96" t="s">
        <v>92</v>
      </c>
      <c r="G10" s="96">
        <v>18</v>
      </c>
      <c r="H10" s="96">
        <v>12</v>
      </c>
      <c r="I10" s="96"/>
      <c r="J10" s="96">
        <v>87.49</v>
      </c>
      <c r="K10" s="96" t="s">
        <v>22</v>
      </c>
      <c r="L10" s="96"/>
      <c r="M10" s="96"/>
      <c r="N10" s="96">
        <v>2</v>
      </c>
      <c r="O10" s="26" t="s">
        <v>203</v>
      </c>
      <c r="P10" s="26">
        <v>3</v>
      </c>
      <c r="Q10" s="25" t="s">
        <v>196</v>
      </c>
      <c r="R10" s="20" t="s">
        <v>197</v>
      </c>
      <c r="S10" s="8"/>
    </row>
    <row r="11" spans="1:19" ht="25.5">
      <c r="A11" s="4">
        <v>6</v>
      </c>
      <c r="B11" s="4">
        <v>208091</v>
      </c>
      <c r="C11" s="4" t="s">
        <v>86</v>
      </c>
      <c r="D11" s="4" t="s">
        <v>62</v>
      </c>
      <c r="E11" s="4" t="s">
        <v>82</v>
      </c>
      <c r="F11" s="4" t="s">
        <v>59</v>
      </c>
      <c r="G11" s="4">
        <v>18</v>
      </c>
      <c r="H11" s="4">
        <v>12</v>
      </c>
      <c r="I11" s="4"/>
      <c r="J11" s="4">
        <v>87.31</v>
      </c>
      <c r="K11" s="4"/>
      <c r="L11" s="4"/>
      <c r="M11" s="4">
        <f>J11</f>
        <v>87.31</v>
      </c>
      <c r="N11" s="9">
        <v>2</v>
      </c>
      <c r="O11" s="26" t="s">
        <v>204</v>
      </c>
      <c r="P11" s="26">
        <v>6</v>
      </c>
      <c r="Q11" s="25" t="s">
        <v>196</v>
      </c>
      <c r="R11" s="20" t="s">
        <v>197</v>
      </c>
      <c r="S11" s="8"/>
    </row>
    <row r="12" spans="1:19" ht="25.5">
      <c r="A12" s="4">
        <v>7</v>
      </c>
      <c r="B12" s="4">
        <v>214540</v>
      </c>
      <c r="C12" s="4" t="s">
        <v>89</v>
      </c>
      <c r="D12" s="4" t="s">
        <v>67</v>
      </c>
      <c r="E12" s="4" t="s">
        <v>82</v>
      </c>
      <c r="F12" s="4" t="s">
        <v>77</v>
      </c>
      <c r="G12" s="4">
        <v>20</v>
      </c>
      <c r="H12" s="4">
        <v>18</v>
      </c>
      <c r="I12" s="4"/>
      <c r="J12" s="4">
        <v>84.43</v>
      </c>
      <c r="K12" s="4" t="s">
        <v>55</v>
      </c>
      <c r="L12" s="4"/>
      <c r="M12" s="4">
        <f>J12+4</f>
        <v>88.43</v>
      </c>
      <c r="N12" s="9">
        <v>2</v>
      </c>
      <c r="O12" s="26" t="s">
        <v>205</v>
      </c>
      <c r="P12" s="26">
        <v>2</v>
      </c>
      <c r="Q12" s="25" t="s">
        <v>196</v>
      </c>
      <c r="R12" s="20" t="s">
        <v>197</v>
      </c>
      <c r="S12" s="8"/>
    </row>
    <row r="13" spans="1:19" ht="25.5">
      <c r="A13" s="4">
        <v>8</v>
      </c>
      <c r="B13" s="4">
        <v>577263</v>
      </c>
      <c r="C13" s="4" t="s">
        <v>87</v>
      </c>
      <c r="D13" s="4" t="s">
        <v>88</v>
      </c>
      <c r="E13" s="4" t="s">
        <v>82</v>
      </c>
      <c r="F13" s="4" t="s">
        <v>155</v>
      </c>
      <c r="G13" s="4">
        <v>18</v>
      </c>
      <c r="H13" s="4">
        <v>16</v>
      </c>
      <c r="I13" s="4"/>
      <c r="J13" s="4">
        <v>86</v>
      </c>
      <c r="K13" s="4" t="s">
        <v>55</v>
      </c>
      <c r="L13" s="4" t="s">
        <v>55</v>
      </c>
      <c r="M13" s="4">
        <f>J13</f>
        <v>86</v>
      </c>
      <c r="N13" s="9">
        <v>2</v>
      </c>
      <c r="O13" s="17"/>
      <c r="P13" s="26"/>
      <c r="Q13" s="26"/>
      <c r="R13" s="20" t="s">
        <v>275</v>
      </c>
      <c r="S13" s="8"/>
    </row>
    <row r="14" spans="1:19" ht="25.5">
      <c r="A14" s="95">
        <v>9</v>
      </c>
      <c r="B14" s="95">
        <v>192135</v>
      </c>
      <c r="C14" s="95" t="s">
        <v>81</v>
      </c>
      <c r="D14" s="95" t="s">
        <v>47</v>
      </c>
      <c r="E14" s="95" t="s">
        <v>82</v>
      </c>
      <c r="F14" s="95" t="s">
        <v>61</v>
      </c>
      <c r="G14" s="95">
        <v>18</v>
      </c>
      <c r="H14" s="95"/>
      <c r="I14" s="95"/>
      <c r="J14" s="95">
        <v>79.14</v>
      </c>
      <c r="K14" s="95"/>
      <c r="L14" s="95"/>
      <c r="M14" s="95">
        <f>J14</f>
        <v>79.14</v>
      </c>
      <c r="N14" s="95">
        <f>J14</f>
        <v>79.14</v>
      </c>
      <c r="O14" s="26" t="s">
        <v>206</v>
      </c>
      <c r="P14" s="26">
        <v>12</v>
      </c>
      <c r="Q14" s="25" t="s">
        <v>196</v>
      </c>
      <c r="R14" s="20" t="s">
        <v>276</v>
      </c>
      <c r="S14" s="8"/>
    </row>
    <row r="15" spans="1:19" ht="25.5">
      <c r="A15" s="100"/>
      <c r="B15" s="100">
        <v>192135</v>
      </c>
      <c r="C15" s="100" t="s">
        <v>81</v>
      </c>
      <c r="D15" s="100" t="s">
        <v>47</v>
      </c>
      <c r="E15" s="100" t="s">
        <v>82</v>
      </c>
      <c r="F15" s="100" t="s">
        <v>61</v>
      </c>
      <c r="G15" s="100">
        <v>18</v>
      </c>
      <c r="H15" s="100"/>
      <c r="I15" s="100"/>
      <c r="J15" s="100">
        <v>79.14</v>
      </c>
      <c r="K15" s="100"/>
      <c r="L15" s="100"/>
      <c r="M15" s="100"/>
      <c r="N15" s="100"/>
      <c r="O15" s="26" t="s">
        <v>207</v>
      </c>
      <c r="P15" s="26">
        <v>4</v>
      </c>
      <c r="Q15" s="25" t="s">
        <v>196</v>
      </c>
      <c r="R15" s="20" t="s">
        <v>197</v>
      </c>
      <c r="S15" s="8"/>
    </row>
    <row r="16" spans="1:19" ht="25.5">
      <c r="A16" s="96"/>
      <c r="B16" s="96">
        <v>192135</v>
      </c>
      <c r="C16" s="96" t="s">
        <v>81</v>
      </c>
      <c r="D16" s="96" t="s">
        <v>47</v>
      </c>
      <c r="E16" s="96" t="s">
        <v>82</v>
      </c>
      <c r="F16" s="96" t="s">
        <v>61</v>
      </c>
      <c r="G16" s="96">
        <v>18</v>
      </c>
      <c r="H16" s="96"/>
      <c r="I16" s="96"/>
      <c r="J16" s="96">
        <v>79.14</v>
      </c>
      <c r="K16" s="96"/>
      <c r="L16" s="96"/>
      <c r="M16" s="96"/>
      <c r="N16" s="96"/>
      <c r="O16" s="26" t="s">
        <v>208</v>
      </c>
      <c r="P16" s="26">
        <v>2</v>
      </c>
      <c r="Q16" s="25" t="s">
        <v>196</v>
      </c>
      <c r="R16" s="20" t="s">
        <v>197</v>
      </c>
      <c r="S16" s="8"/>
    </row>
    <row r="17" spans="1:32" ht="25.5">
      <c r="A17" s="4">
        <v>10</v>
      </c>
      <c r="B17" s="4">
        <v>214648</v>
      </c>
      <c r="C17" s="4" t="s">
        <v>99</v>
      </c>
      <c r="D17" s="4" t="s">
        <v>54</v>
      </c>
      <c r="E17" s="4" t="s">
        <v>82</v>
      </c>
      <c r="F17" s="63" t="s">
        <v>61</v>
      </c>
      <c r="G17" s="4">
        <v>20</v>
      </c>
      <c r="H17" s="4"/>
      <c r="I17" s="4"/>
      <c r="J17" s="4">
        <v>77.709999999999994</v>
      </c>
      <c r="K17" s="4"/>
      <c r="L17" s="4"/>
      <c r="M17" s="4">
        <f>J17</f>
        <v>77.709999999999994</v>
      </c>
      <c r="N17" s="9">
        <v>1</v>
      </c>
      <c r="O17" s="26" t="s">
        <v>210</v>
      </c>
      <c r="P17" s="26">
        <v>4</v>
      </c>
      <c r="Q17" s="25" t="s">
        <v>196</v>
      </c>
      <c r="R17" s="20" t="s">
        <v>276</v>
      </c>
      <c r="S17" s="8"/>
    </row>
    <row r="18" spans="1:32" s="5" customFormat="1" ht="25.5">
      <c r="A18" s="91">
        <v>11</v>
      </c>
      <c r="B18" s="91">
        <v>731169</v>
      </c>
      <c r="C18" s="91" t="s">
        <v>161</v>
      </c>
      <c r="D18" s="91" t="s">
        <v>43</v>
      </c>
      <c r="E18" s="91" t="s">
        <v>82</v>
      </c>
      <c r="F18" s="91" t="s">
        <v>230</v>
      </c>
      <c r="G18" s="91">
        <v>21</v>
      </c>
      <c r="H18" s="91"/>
      <c r="I18" s="91"/>
      <c r="J18" s="91">
        <v>18</v>
      </c>
      <c r="K18" s="91" t="s">
        <v>231</v>
      </c>
      <c r="L18" s="91"/>
      <c r="M18" s="91">
        <v>22</v>
      </c>
      <c r="N18" s="91"/>
      <c r="O18" s="50" t="s">
        <v>232</v>
      </c>
      <c r="P18" s="50">
        <v>21</v>
      </c>
      <c r="Q18" s="40" t="s">
        <v>234</v>
      </c>
      <c r="R18" s="18" t="s">
        <v>241</v>
      </c>
    </row>
    <row r="19" spans="1:32" s="5" customFormat="1" ht="25.5">
      <c r="A19" s="92"/>
      <c r="B19" s="92">
        <v>731169</v>
      </c>
      <c r="C19" s="92" t="s">
        <v>161</v>
      </c>
      <c r="D19" s="92" t="s">
        <v>43</v>
      </c>
      <c r="E19" s="92" t="s">
        <v>82</v>
      </c>
      <c r="F19" s="92" t="s">
        <v>230</v>
      </c>
      <c r="G19" s="92">
        <v>21</v>
      </c>
      <c r="H19" s="92"/>
      <c r="I19" s="92"/>
      <c r="J19" s="92">
        <v>18</v>
      </c>
      <c r="K19" s="92" t="s">
        <v>231</v>
      </c>
      <c r="L19" s="92"/>
      <c r="M19" s="92">
        <v>22</v>
      </c>
      <c r="N19" s="92"/>
      <c r="O19" s="46" t="s">
        <v>232</v>
      </c>
      <c r="P19" s="46">
        <v>19</v>
      </c>
      <c r="Q19" s="25" t="s">
        <v>196</v>
      </c>
      <c r="R19" s="17" t="s">
        <v>277</v>
      </c>
    </row>
    <row r="20" spans="1:32" s="36" customFormat="1" ht="25.5">
      <c r="A20" s="93"/>
      <c r="B20" s="93">
        <v>731169</v>
      </c>
      <c r="C20" s="93" t="s">
        <v>161</v>
      </c>
      <c r="D20" s="93" t="s">
        <v>43</v>
      </c>
      <c r="E20" s="93" t="s">
        <v>82</v>
      </c>
      <c r="F20" s="93" t="s">
        <v>230</v>
      </c>
      <c r="G20" s="93">
        <v>21</v>
      </c>
      <c r="H20" s="93">
        <v>19</v>
      </c>
      <c r="I20" s="93"/>
      <c r="J20" s="93">
        <v>18</v>
      </c>
      <c r="K20" s="93" t="s">
        <v>40</v>
      </c>
      <c r="L20" s="93"/>
      <c r="M20" s="93">
        <f>J20+4</f>
        <v>22</v>
      </c>
      <c r="N20" s="93">
        <v>1</v>
      </c>
      <c r="O20" s="17" t="s">
        <v>213</v>
      </c>
      <c r="P20" s="19">
        <v>2</v>
      </c>
      <c r="Q20" s="25" t="s">
        <v>196</v>
      </c>
      <c r="R20" s="20" t="s">
        <v>197</v>
      </c>
      <c r="S20" s="3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5" customFormat="1" ht="25.5">
      <c r="A21" s="91">
        <v>4</v>
      </c>
      <c r="B21" s="91">
        <v>731174</v>
      </c>
      <c r="C21" s="91" t="s">
        <v>160</v>
      </c>
      <c r="D21" s="91" t="s">
        <v>25</v>
      </c>
      <c r="E21" s="91" t="s">
        <v>82</v>
      </c>
      <c r="F21" s="91" t="s">
        <v>230</v>
      </c>
      <c r="G21" s="91">
        <v>23</v>
      </c>
      <c r="H21" s="91">
        <v>15</v>
      </c>
      <c r="I21" s="91"/>
      <c r="J21" s="91">
        <v>12</v>
      </c>
      <c r="K21" s="91"/>
      <c r="L21" s="91"/>
      <c r="M21" s="91">
        <v>12</v>
      </c>
      <c r="N21" s="91"/>
      <c r="O21" s="18" t="s">
        <v>235</v>
      </c>
      <c r="P21" s="18">
        <v>23</v>
      </c>
      <c r="Q21" s="18" t="s">
        <v>234</v>
      </c>
      <c r="R21" s="18" t="s">
        <v>241</v>
      </c>
    </row>
    <row r="22" spans="1:32" s="5" customFormat="1" ht="25.5">
      <c r="A22" s="92"/>
      <c r="B22" s="92">
        <v>731174</v>
      </c>
      <c r="C22" s="92" t="s">
        <v>160</v>
      </c>
      <c r="D22" s="92" t="s">
        <v>25</v>
      </c>
      <c r="E22" s="92" t="s">
        <v>82</v>
      </c>
      <c r="F22" s="92" t="s">
        <v>230</v>
      </c>
      <c r="G22" s="92">
        <v>23</v>
      </c>
      <c r="H22" s="92"/>
      <c r="I22" s="92"/>
      <c r="J22" s="92">
        <v>12</v>
      </c>
      <c r="K22" s="92"/>
      <c r="L22" s="92"/>
      <c r="M22" s="92">
        <v>12</v>
      </c>
      <c r="N22" s="92"/>
      <c r="O22" s="48" t="s">
        <v>235</v>
      </c>
      <c r="P22" s="48">
        <v>15</v>
      </c>
      <c r="Q22" s="25" t="s">
        <v>196</v>
      </c>
      <c r="R22" s="20" t="s">
        <v>242</v>
      </c>
    </row>
    <row r="23" spans="1:32" s="36" customFormat="1" ht="25.5">
      <c r="A23" s="93"/>
      <c r="B23" s="93">
        <v>731174</v>
      </c>
      <c r="C23" s="93" t="s">
        <v>160</v>
      </c>
      <c r="D23" s="93" t="s">
        <v>25</v>
      </c>
      <c r="E23" s="93" t="s">
        <v>82</v>
      </c>
      <c r="F23" s="93" t="s">
        <v>211</v>
      </c>
      <c r="G23" s="93">
        <v>23</v>
      </c>
      <c r="H23" s="93">
        <v>15</v>
      </c>
      <c r="I23" s="93"/>
      <c r="J23" s="93">
        <v>12</v>
      </c>
      <c r="K23" s="93"/>
      <c r="L23" s="93"/>
      <c r="M23" s="93">
        <f>J23</f>
        <v>12</v>
      </c>
      <c r="N23" s="93">
        <v>2</v>
      </c>
      <c r="O23" s="17" t="s">
        <v>214</v>
      </c>
      <c r="P23" s="19">
        <v>8</v>
      </c>
      <c r="Q23" s="25" t="s">
        <v>196</v>
      </c>
      <c r="R23" s="20" t="s">
        <v>197</v>
      </c>
      <c r="S23" s="34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s="5" customFormat="1" ht="25.5">
      <c r="A24" s="95">
        <v>13</v>
      </c>
      <c r="B24" s="95">
        <v>199174</v>
      </c>
      <c r="C24" s="95" t="s">
        <v>158</v>
      </c>
      <c r="D24" s="95" t="s">
        <v>159</v>
      </c>
      <c r="E24" s="95" t="s">
        <v>82</v>
      </c>
      <c r="F24" s="95" t="s">
        <v>224</v>
      </c>
      <c r="G24" s="95">
        <v>20</v>
      </c>
      <c r="H24" s="95"/>
      <c r="I24" s="95" t="s">
        <v>34</v>
      </c>
      <c r="J24" s="95">
        <v>58</v>
      </c>
      <c r="K24" s="95"/>
      <c r="L24" s="95"/>
      <c r="M24" s="95">
        <f>J24</f>
        <v>58</v>
      </c>
      <c r="N24" s="95"/>
      <c r="O24" s="44" t="s">
        <v>216</v>
      </c>
      <c r="P24" s="44">
        <v>20</v>
      </c>
      <c r="Q24" s="18" t="s">
        <v>218</v>
      </c>
      <c r="R24" s="18" t="s">
        <v>222</v>
      </c>
    </row>
    <row r="25" spans="1:32" ht="29.25" customHeight="1">
      <c r="A25" s="97"/>
      <c r="B25" s="94">
        <v>199174</v>
      </c>
      <c r="C25" s="94" t="s">
        <v>158</v>
      </c>
      <c r="D25" s="94" t="s">
        <v>159</v>
      </c>
      <c r="E25" s="94" t="s">
        <v>82</v>
      </c>
      <c r="F25" s="94" t="s">
        <v>212</v>
      </c>
      <c r="G25" s="94">
        <v>18</v>
      </c>
      <c r="H25" s="94">
        <v>12</v>
      </c>
      <c r="I25" s="94" t="s">
        <v>34</v>
      </c>
      <c r="J25" s="94">
        <v>58</v>
      </c>
      <c r="K25" s="94" t="s">
        <v>44</v>
      </c>
      <c r="L25" s="94"/>
      <c r="M25" s="94"/>
      <c r="N25" s="94">
        <v>2</v>
      </c>
      <c r="O25" s="17" t="s">
        <v>216</v>
      </c>
      <c r="P25" s="17">
        <v>14</v>
      </c>
      <c r="Q25" s="25" t="s">
        <v>196</v>
      </c>
      <c r="R25" s="17" t="s">
        <v>278</v>
      </c>
      <c r="S25" s="8"/>
    </row>
    <row r="26" spans="1:32" s="3" customFormat="1" ht="25.5">
      <c r="A26" s="96"/>
      <c r="B26" s="96">
        <v>199174</v>
      </c>
      <c r="C26" s="96" t="s">
        <v>158</v>
      </c>
      <c r="D26" s="96" t="s">
        <v>159</v>
      </c>
      <c r="E26" s="96" t="s">
        <v>82</v>
      </c>
      <c r="F26" s="96" t="s">
        <v>212</v>
      </c>
      <c r="G26" s="96">
        <v>20</v>
      </c>
      <c r="H26" s="96">
        <v>12</v>
      </c>
      <c r="I26" s="96" t="s">
        <v>34</v>
      </c>
      <c r="J26" s="96">
        <v>58</v>
      </c>
      <c r="K26" s="96"/>
      <c r="L26" s="96"/>
      <c r="M26" s="96">
        <f>J26</f>
        <v>58</v>
      </c>
      <c r="N26" s="96"/>
      <c r="O26" s="21" t="s">
        <v>217</v>
      </c>
      <c r="P26" s="21">
        <v>6</v>
      </c>
      <c r="Q26" s="25" t="s">
        <v>196</v>
      </c>
      <c r="R26" s="20" t="s">
        <v>197</v>
      </c>
      <c r="S26" s="2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22" customFormat="1" ht="25.5">
      <c r="A27" s="95">
        <v>14</v>
      </c>
      <c r="B27" s="95">
        <v>185472</v>
      </c>
      <c r="C27" s="95" t="s">
        <v>156</v>
      </c>
      <c r="D27" s="95" t="s">
        <v>133</v>
      </c>
      <c r="E27" s="95" t="s">
        <v>82</v>
      </c>
      <c r="F27" s="95" t="s">
        <v>134</v>
      </c>
      <c r="G27" s="95">
        <v>18</v>
      </c>
      <c r="H27" s="95"/>
      <c r="I27" s="95"/>
      <c r="J27" s="95">
        <v>74.667000000000002</v>
      </c>
      <c r="K27" s="95"/>
      <c r="L27" s="95"/>
      <c r="M27" s="95">
        <f>J27</f>
        <v>74.667000000000002</v>
      </c>
      <c r="N27" s="95"/>
      <c r="O27" s="44" t="s">
        <v>134</v>
      </c>
      <c r="P27" s="44">
        <v>18</v>
      </c>
      <c r="Q27" s="30" t="s">
        <v>209</v>
      </c>
      <c r="R27" s="18" t="s">
        <v>222</v>
      </c>
      <c r="S27" s="5"/>
    </row>
    <row r="28" spans="1:32" ht="25.5">
      <c r="A28" s="97"/>
      <c r="B28" s="94">
        <v>185472</v>
      </c>
      <c r="C28" s="94" t="s">
        <v>156</v>
      </c>
      <c r="D28" s="94" t="s">
        <v>133</v>
      </c>
      <c r="E28" s="94" t="s">
        <v>82</v>
      </c>
      <c r="F28" s="94" t="s">
        <v>157</v>
      </c>
      <c r="G28" s="94">
        <v>18</v>
      </c>
      <c r="H28" s="94">
        <v>15</v>
      </c>
      <c r="I28" s="94"/>
      <c r="J28" s="94">
        <v>74.667000000000002</v>
      </c>
      <c r="K28" s="94"/>
      <c r="L28" s="94"/>
      <c r="M28" s="94"/>
      <c r="N28" s="94">
        <v>2</v>
      </c>
      <c r="O28" s="17" t="s">
        <v>134</v>
      </c>
      <c r="P28" s="17">
        <v>15</v>
      </c>
      <c r="Q28" s="25" t="s">
        <v>196</v>
      </c>
      <c r="R28" s="17" t="s">
        <v>278</v>
      </c>
      <c r="S28" s="8"/>
    </row>
    <row r="29" spans="1:32" ht="25.5">
      <c r="A29" s="100"/>
      <c r="B29" s="100">
        <v>185472</v>
      </c>
      <c r="C29" s="100" t="s">
        <v>156</v>
      </c>
      <c r="D29" s="100" t="s">
        <v>133</v>
      </c>
      <c r="E29" s="100" t="s">
        <v>82</v>
      </c>
      <c r="F29" s="100" t="s">
        <v>162</v>
      </c>
      <c r="G29" s="100">
        <v>18</v>
      </c>
      <c r="H29" s="100">
        <v>15</v>
      </c>
      <c r="I29" s="100"/>
      <c r="J29" s="100">
        <v>74.667000000000002</v>
      </c>
      <c r="K29" s="100"/>
      <c r="L29" s="100"/>
      <c r="M29" s="100">
        <f t="shared" ref="M29:M34" si="0">J29</f>
        <v>74.667000000000002</v>
      </c>
      <c r="N29" s="100"/>
      <c r="O29" s="21" t="s">
        <v>219</v>
      </c>
      <c r="P29" s="21">
        <v>3</v>
      </c>
      <c r="Q29" s="25" t="s">
        <v>196</v>
      </c>
      <c r="R29" s="20" t="s">
        <v>197</v>
      </c>
      <c r="S29" s="8"/>
    </row>
    <row r="30" spans="1:32" s="5" customFormat="1" ht="25.5">
      <c r="A30" s="94">
        <v>15</v>
      </c>
      <c r="B30" s="94">
        <v>225079</v>
      </c>
      <c r="C30" s="94" t="s">
        <v>163</v>
      </c>
      <c r="D30" s="94" t="s">
        <v>51</v>
      </c>
      <c r="E30" s="94" t="s">
        <v>82</v>
      </c>
      <c r="F30" s="94" t="s">
        <v>63</v>
      </c>
      <c r="G30" s="94">
        <v>18</v>
      </c>
      <c r="H30" s="94"/>
      <c r="I30" s="94"/>
      <c r="J30" s="98">
        <v>34</v>
      </c>
      <c r="K30" s="94" t="s">
        <v>22</v>
      </c>
      <c r="L30" s="94" t="s">
        <v>22</v>
      </c>
      <c r="M30" s="94">
        <f t="shared" si="0"/>
        <v>34</v>
      </c>
      <c r="N30" s="94"/>
      <c r="O30" s="58" t="s">
        <v>69</v>
      </c>
      <c r="P30" s="29">
        <v>18</v>
      </c>
      <c r="Q30" s="18" t="s">
        <v>209</v>
      </c>
      <c r="R30" s="18" t="s">
        <v>222</v>
      </c>
    </row>
    <row r="31" spans="1:32" s="16" customFormat="1" ht="12.75">
      <c r="A31" s="94"/>
      <c r="B31" s="94">
        <v>225079</v>
      </c>
      <c r="C31" s="94" t="s">
        <v>163</v>
      </c>
      <c r="D31" s="94" t="s">
        <v>51</v>
      </c>
      <c r="E31" s="94" t="s">
        <v>82</v>
      </c>
      <c r="F31" s="94" t="s">
        <v>63</v>
      </c>
      <c r="G31" s="94">
        <v>18</v>
      </c>
      <c r="H31" s="94"/>
      <c r="I31" s="94"/>
      <c r="J31" s="99"/>
      <c r="K31" s="94" t="s">
        <v>22</v>
      </c>
      <c r="L31" s="94" t="s">
        <v>22</v>
      </c>
      <c r="M31" s="94">
        <f t="shared" si="0"/>
        <v>0</v>
      </c>
      <c r="N31" s="94"/>
      <c r="O31" s="65"/>
      <c r="P31" s="47"/>
      <c r="Q31" s="25" t="s">
        <v>196</v>
      </c>
      <c r="R31" s="19" t="s">
        <v>220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12" customFormat="1" ht="12.75">
      <c r="A32" s="88">
        <v>16</v>
      </c>
      <c r="B32" s="88">
        <v>203922</v>
      </c>
      <c r="C32" s="88" t="s">
        <v>167</v>
      </c>
      <c r="D32" s="88" t="s">
        <v>60</v>
      </c>
      <c r="E32" s="88" t="s">
        <v>82</v>
      </c>
      <c r="F32" s="88" t="s">
        <v>282</v>
      </c>
      <c r="G32" s="88">
        <v>20</v>
      </c>
      <c r="H32" s="88">
        <v>18</v>
      </c>
      <c r="I32" s="88"/>
      <c r="J32" s="85">
        <v>23.5</v>
      </c>
      <c r="K32" s="85"/>
      <c r="L32" s="85"/>
      <c r="M32" s="85">
        <f t="shared" si="0"/>
        <v>23.5</v>
      </c>
      <c r="N32" s="85"/>
      <c r="O32" s="18" t="s">
        <v>283</v>
      </c>
      <c r="P32" s="75">
        <v>20</v>
      </c>
      <c r="Q32" s="76" t="s">
        <v>218</v>
      </c>
      <c r="R32" s="77" t="s">
        <v>284</v>
      </c>
      <c r="S32" s="38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12" customFormat="1" ht="25.5">
      <c r="A33" s="89"/>
      <c r="B33" s="89">
        <v>203922</v>
      </c>
      <c r="C33" s="89" t="s">
        <v>167</v>
      </c>
      <c r="D33" s="89" t="s">
        <v>60</v>
      </c>
      <c r="E33" s="89" t="s">
        <v>82</v>
      </c>
      <c r="F33" s="89" t="s">
        <v>282</v>
      </c>
      <c r="G33" s="89">
        <v>20</v>
      </c>
      <c r="H33" s="89">
        <v>18</v>
      </c>
      <c r="I33" s="89"/>
      <c r="J33" s="86"/>
      <c r="K33" s="86"/>
      <c r="L33" s="86"/>
      <c r="M33" s="86">
        <f t="shared" si="0"/>
        <v>0</v>
      </c>
      <c r="N33" s="86"/>
      <c r="O33" s="64" t="s">
        <v>283</v>
      </c>
      <c r="P33" s="37">
        <v>18</v>
      </c>
      <c r="Q33" s="25" t="s">
        <v>196</v>
      </c>
      <c r="R33" s="20" t="s">
        <v>285</v>
      </c>
      <c r="S33" s="38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12" customFormat="1" ht="25.5">
      <c r="A34" s="90"/>
      <c r="B34" s="90">
        <v>203922</v>
      </c>
      <c r="C34" s="90" t="s">
        <v>167</v>
      </c>
      <c r="D34" s="90" t="s">
        <v>60</v>
      </c>
      <c r="E34" s="90" t="s">
        <v>82</v>
      </c>
      <c r="F34" s="90" t="s">
        <v>282</v>
      </c>
      <c r="G34" s="90">
        <v>20</v>
      </c>
      <c r="H34" s="90">
        <v>18</v>
      </c>
      <c r="I34" s="90"/>
      <c r="J34" s="87"/>
      <c r="K34" s="87"/>
      <c r="L34" s="87"/>
      <c r="M34" s="87">
        <f t="shared" si="0"/>
        <v>0</v>
      </c>
      <c r="N34" s="87"/>
      <c r="O34" s="64" t="s">
        <v>221</v>
      </c>
      <c r="P34" s="37">
        <v>2</v>
      </c>
      <c r="Q34" s="25" t="s">
        <v>196</v>
      </c>
      <c r="R34" s="20" t="s">
        <v>197</v>
      </c>
      <c r="S34" s="3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12" customFormat="1" ht="25.5">
      <c r="A35" s="4">
        <v>17</v>
      </c>
      <c r="B35" s="26">
        <v>171643</v>
      </c>
      <c r="C35" s="26" t="s">
        <v>164</v>
      </c>
      <c r="D35" s="26" t="s">
        <v>165</v>
      </c>
      <c r="E35" s="26" t="s">
        <v>82</v>
      </c>
      <c r="F35" s="26" t="s">
        <v>166</v>
      </c>
      <c r="G35" s="26">
        <v>18</v>
      </c>
      <c r="H35" s="26">
        <v>16</v>
      </c>
      <c r="I35" s="26"/>
      <c r="J35" s="26"/>
      <c r="K35" s="26"/>
      <c r="L35" s="26"/>
      <c r="M35" s="26"/>
      <c r="N35" s="31">
        <v>1</v>
      </c>
      <c r="O35" s="26" t="s">
        <v>223</v>
      </c>
      <c r="P35" s="26">
        <v>2</v>
      </c>
      <c r="Q35" s="25" t="s">
        <v>196</v>
      </c>
      <c r="R35" s="20" t="s">
        <v>197</v>
      </c>
      <c r="S35" s="38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</sheetData>
  <autoFilter ref="A3:AF35"/>
  <mergeCells count="128">
    <mergeCell ref="A1:R1"/>
    <mergeCell ref="A2:R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L6:L7"/>
    <mergeCell ref="C6:C7"/>
    <mergeCell ref="D6:D7"/>
    <mergeCell ref="E6:E7"/>
    <mergeCell ref="F6:F7"/>
    <mergeCell ref="G6:G7"/>
    <mergeCell ref="H6:H7"/>
    <mergeCell ref="I6:I7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  <mergeCell ref="J6:J7"/>
    <mergeCell ref="K6:K7"/>
    <mergeCell ref="D30:D31"/>
    <mergeCell ref="E30:E31"/>
    <mergeCell ref="M6:M7"/>
    <mergeCell ref="N6:N7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K14:K16"/>
    <mergeCell ref="L14:L16"/>
    <mergeCell ref="M14:M16"/>
    <mergeCell ref="N14:N16"/>
    <mergeCell ref="A6:A7"/>
    <mergeCell ref="B6:B7"/>
    <mergeCell ref="K30:K31"/>
    <mergeCell ref="L30:L31"/>
    <mergeCell ref="M30:M31"/>
    <mergeCell ref="N30:N31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F30:F31"/>
    <mergeCell ref="G30:G31"/>
    <mergeCell ref="H30:H31"/>
    <mergeCell ref="I30:I31"/>
    <mergeCell ref="J30:J31"/>
    <mergeCell ref="A30:A31"/>
    <mergeCell ref="B30:B31"/>
    <mergeCell ref="C30:C31"/>
    <mergeCell ref="A21:A23"/>
    <mergeCell ref="B21:B23"/>
    <mergeCell ref="C21:C23"/>
    <mergeCell ref="D21:D23"/>
    <mergeCell ref="E21:E23"/>
    <mergeCell ref="M24:M26"/>
    <mergeCell ref="N24:N26"/>
    <mergeCell ref="F21:F23"/>
    <mergeCell ref="G21:G23"/>
    <mergeCell ref="H21:H23"/>
    <mergeCell ref="I21:I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K21:K23"/>
    <mergeCell ref="L21:L23"/>
    <mergeCell ref="M21:M23"/>
    <mergeCell ref="N21:N23"/>
    <mergeCell ref="J21:J23"/>
    <mergeCell ref="K32:K34"/>
    <mergeCell ref="J32:J34"/>
    <mergeCell ref="L32:L34"/>
    <mergeCell ref="M32:M34"/>
    <mergeCell ref="N32:N34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opLeftCell="A3" zoomScale="70" zoomScaleNormal="70" workbookViewId="0">
      <selection activeCell="A4" sqref="A4:XFD19"/>
    </sheetView>
  </sheetViews>
  <sheetFormatPr defaultRowHeight="12"/>
  <cols>
    <col min="1" max="1" width="4.140625" style="1" bestFit="1" customWidth="1"/>
    <col min="2" max="2" width="9.140625" style="1"/>
    <col min="3" max="3" width="20.28515625" style="1" bestFit="1" customWidth="1"/>
    <col min="4" max="4" width="15.28515625" style="1" customWidth="1"/>
    <col min="5" max="5" width="14.5703125" style="1" customWidth="1"/>
    <col min="6" max="6" width="21.140625" style="1" bestFit="1" customWidth="1"/>
    <col min="7" max="7" width="9.140625" style="1"/>
    <col min="8" max="8" width="17.42578125" style="1" customWidth="1"/>
    <col min="9" max="9" width="10.85546875" style="1" customWidth="1"/>
    <col min="10" max="10" width="14.28515625" style="1" customWidth="1"/>
    <col min="11" max="11" width="15.85546875" style="1" customWidth="1"/>
    <col min="12" max="12" width="14.7109375" style="1" customWidth="1"/>
    <col min="13" max="13" width="17" style="1" customWidth="1"/>
    <col min="14" max="14" width="9.140625" style="1"/>
    <col min="15" max="15" width="26.85546875" style="1" customWidth="1"/>
    <col min="16" max="16" width="9.140625" style="1"/>
    <col min="17" max="17" width="12.85546875" style="1" bestFit="1" customWidth="1"/>
    <col min="18" max="18" width="35.28515625" style="1" customWidth="1"/>
    <col min="19" max="16384" width="9.140625" style="1"/>
  </cols>
  <sheetData>
    <row r="1" spans="1:18" s="12" customFormat="1" ht="62.25" customHeight="1">
      <c r="A1" s="103" t="s">
        <v>281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12" customFormat="1" ht="62.25" customHeight="1">
      <c r="A2" s="105" t="s">
        <v>181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16" customFormat="1" ht="38.25">
      <c r="A3" s="55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5" t="s">
        <v>182</v>
      </c>
      <c r="G3" s="55" t="s">
        <v>5</v>
      </c>
      <c r="H3" s="55" t="s">
        <v>183</v>
      </c>
      <c r="I3" s="55" t="s">
        <v>6</v>
      </c>
      <c r="J3" s="55" t="s">
        <v>184</v>
      </c>
      <c r="K3" s="55" t="s">
        <v>7</v>
      </c>
      <c r="L3" s="55" t="s">
        <v>8</v>
      </c>
      <c r="M3" s="55" t="s">
        <v>9</v>
      </c>
      <c r="N3" s="55" t="s">
        <v>10</v>
      </c>
      <c r="O3" s="55" t="s">
        <v>11</v>
      </c>
      <c r="P3" s="55" t="s">
        <v>12</v>
      </c>
      <c r="Q3" s="56" t="s">
        <v>185</v>
      </c>
      <c r="R3" s="56" t="s">
        <v>186</v>
      </c>
    </row>
    <row r="4" spans="1:18" ht="25.5">
      <c r="A4" s="66">
        <v>1</v>
      </c>
      <c r="B4" s="66">
        <v>161299</v>
      </c>
      <c r="C4" s="66" t="s">
        <v>168</v>
      </c>
      <c r="D4" s="66" t="s">
        <v>20</v>
      </c>
      <c r="E4" s="66" t="s">
        <v>101</v>
      </c>
      <c r="F4" s="66" t="s">
        <v>16</v>
      </c>
      <c r="G4" s="66">
        <v>18</v>
      </c>
      <c r="H4" s="66"/>
      <c r="I4" s="66"/>
      <c r="J4" s="66">
        <v>131.21</v>
      </c>
      <c r="K4" s="66" t="s">
        <v>22</v>
      </c>
      <c r="L4" s="66"/>
      <c r="M4" s="66">
        <f>J4</f>
        <v>131.21</v>
      </c>
      <c r="N4" s="66"/>
      <c r="O4" s="4" t="s">
        <v>244</v>
      </c>
      <c r="P4" s="41">
        <v>9</v>
      </c>
      <c r="Q4" s="26" t="s">
        <v>196</v>
      </c>
      <c r="R4" s="21" t="s">
        <v>245</v>
      </c>
    </row>
    <row r="5" spans="1:18" ht="25.5">
      <c r="A5" s="67"/>
      <c r="B5" s="67">
        <v>161299</v>
      </c>
      <c r="C5" s="67" t="s">
        <v>168</v>
      </c>
      <c r="D5" s="67" t="s">
        <v>20</v>
      </c>
      <c r="E5" s="67" t="s">
        <v>101</v>
      </c>
      <c r="F5" s="67" t="s">
        <v>16</v>
      </c>
      <c r="G5" s="67">
        <v>18</v>
      </c>
      <c r="H5" s="67"/>
      <c r="I5" s="67"/>
      <c r="J5" s="67">
        <v>131.21</v>
      </c>
      <c r="K5" s="67" t="s">
        <v>22</v>
      </c>
      <c r="L5" s="67"/>
      <c r="M5" s="67"/>
      <c r="N5" s="67"/>
      <c r="O5" s="4" t="s">
        <v>246</v>
      </c>
      <c r="P5" s="41">
        <v>9</v>
      </c>
      <c r="Q5" s="26" t="s">
        <v>196</v>
      </c>
      <c r="R5" s="21" t="s">
        <v>198</v>
      </c>
    </row>
    <row r="6" spans="1:18" ht="25.5">
      <c r="A6" s="69">
        <v>2</v>
      </c>
      <c r="B6" s="69">
        <v>225266</v>
      </c>
      <c r="C6" s="69" t="s">
        <v>270</v>
      </c>
      <c r="D6" s="69" t="s">
        <v>271</v>
      </c>
      <c r="E6" s="69" t="s">
        <v>101</v>
      </c>
      <c r="F6" s="69" t="s">
        <v>74</v>
      </c>
      <c r="G6" s="69">
        <v>20</v>
      </c>
      <c r="H6" s="69">
        <v>12</v>
      </c>
      <c r="I6" s="69" t="s">
        <v>34</v>
      </c>
      <c r="J6" s="69">
        <v>77.5</v>
      </c>
      <c r="K6" s="69" t="s">
        <v>28</v>
      </c>
      <c r="L6" s="69" t="s">
        <v>35</v>
      </c>
      <c r="M6" s="69">
        <f>J6</f>
        <v>77.5</v>
      </c>
      <c r="N6" s="69">
        <v>2</v>
      </c>
      <c r="O6" s="4" t="s">
        <v>247</v>
      </c>
      <c r="P6" s="41">
        <v>3</v>
      </c>
      <c r="Q6" s="26" t="s">
        <v>196</v>
      </c>
      <c r="R6" s="20" t="s">
        <v>197</v>
      </c>
    </row>
    <row r="7" spans="1:18" ht="25.5">
      <c r="A7" s="70"/>
      <c r="B7" s="70">
        <v>225266</v>
      </c>
      <c r="C7" s="70" t="s">
        <v>100</v>
      </c>
      <c r="D7" s="70" t="s">
        <v>68</v>
      </c>
      <c r="E7" s="70" t="s">
        <v>101</v>
      </c>
      <c r="F7" s="70" t="s">
        <v>74</v>
      </c>
      <c r="G7" s="70">
        <v>20</v>
      </c>
      <c r="H7" s="70">
        <v>12</v>
      </c>
      <c r="I7" s="70" t="s">
        <v>34</v>
      </c>
      <c r="J7" s="70">
        <v>77.5</v>
      </c>
      <c r="K7" s="70" t="s">
        <v>28</v>
      </c>
      <c r="L7" s="70" t="s">
        <v>35</v>
      </c>
      <c r="M7" s="70"/>
      <c r="N7" s="70">
        <v>2</v>
      </c>
      <c r="O7" s="4" t="s">
        <v>38</v>
      </c>
      <c r="P7" s="9">
        <v>4</v>
      </c>
      <c r="Q7" s="26" t="s">
        <v>196</v>
      </c>
      <c r="R7" s="20" t="s">
        <v>197</v>
      </c>
    </row>
    <row r="8" spans="1:18" ht="25.5">
      <c r="A8" s="66">
        <v>3</v>
      </c>
      <c r="B8" s="66">
        <v>214822</v>
      </c>
      <c r="C8" s="66" t="s">
        <v>169</v>
      </c>
      <c r="D8" s="66" t="s">
        <v>170</v>
      </c>
      <c r="E8" s="66" t="s">
        <v>101</v>
      </c>
      <c r="F8" s="66" t="s">
        <v>171</v>
      </c>
      <c r="G8" s="66">
        <v>18</v>
      </c>
      <c r="H8" s="66">
        <v>8</v>
      </c>
      <c r="I8" s="66"/>
      <c r="J8" s="66">
        <v>101.1</v>
      </c>
      <c r="K8" s="66"/>
      <c r="L8" s="66"/>
      <c r="M8" s="66">
        <f>J8</f>
        <v>101.1</v>
      </c>
      <c r="N8" s="66">
        <v>2</v>
      </c>
      <c r="O8" s="4" t="s">
        <v>255</v>
      </c>
      <c r="P8" s="9">
        <v>9</v>
      </c>
      <c r="Q8" s="26" t="s">
        <v>196</v>
      </c>
      <c r="R8" s="20" t="s">
        <v>197</v>
      </c>
    </row>
    <row r="9" spans="1:18" ht="25.5">
      <c r="A9" s="67"/>
      <c r="B9" s="67">
        <v>214822</v>
      </c>
      <c r="C9" s="67" t="s">
        <v>169</v>
      </c>
      <c r="D9" s="67" t="s">
        <v>170</v>
      </c>
      <c r="E9" s="67" t="s">
        <v>101</v>
      </c>
      <c r="F9" s="67" t="s">
        <v>171</v>
      </c>
      <c r="G9" s="67">
        <v>18</v>
      </c>
      <c r="H9" s="67">
        <v>8</v>
      </c>
      <c r="I9" s="67"/>
      <c r="J9" s="67">
        <v>101.1</v>
      </c>
      <c r="K9" s="67"/>
      <c r="L9" s="67"/>
      <c r="M9" s="67"/>
      <c r="N9" s="67">
        <v>2</v>
      </c>
      <c r="O9" s="4" t="s">
        <v>244</v>
      </c>
      <c r="P9" s="9">
        <v>1</v>
      </c>
      <c r="Q9" s="26" t="s">
        <v>196</v>
      </c>
      <c r="R9" s="20" t="s">
        <v>197</v>
      </c>
    </row>
    <row r="10" spans="1:18" ht="25.5">
      <c r="A10" s="69">
        <v>4</v>
      </c>
      <c r="B10" s="69">
        <v>219698</v>
      </c>
      <c r="C10" s="69" t="s">
        <v>105</v>
      </c>
      <c r="D10" s="69" t="s">
        <v>45</v>
      </c>
      <c r="E10" s="69" t="s">
        <v>101</v>
      </c>
      <c r="F10" s="69" t="s">
        <v>24</v>
      </c>
      <c r="G10" s="69">
        <v>20</v>
      </c>
      <c r="H10" s="69">
        <v>9</v>
      </c>
      <c r="I10" s="69"/>
      <c r="J10" s="69">
        <v>80.25</v>
      </c>
      <c r="K10" s="69" t="s">
        <v>55</v>
      </c>
      <c r="L10" s="69"/>
      <c r="M10" s="69">
        <f>J10</f>
        <v>80.25</v>
      </c>
      <c r="N10" s="69">
        <v>2</v>
      </c>
      <c r="O10" s="4" t="s">
        <v>225</v>
      </c>
      <c r="P10" s="9">
        <v>9</v>
      </c>
      <c r="Q10" s="26" t="s">
        <v>196</v>
      </c>
      <c r="R10" s="20" t="s">
        <v>197</v>
      </c>
    </row>
    <row r="11" spans="1:18" ht="25.5">
      <c r="A11" s="70"/>
      <c r="B11" s="70">
        <v>219698</v>
      </c>
      <c r="C11" s="70" t="s">
        <v>105</v>
      </c>
      <c r="D11" s="70" t="s">
        <v>45</v>
      </c>
      <c r="E11" s="70" t="s">
        <v>101</v>
      </c>
      <c r="F11" s="70" t="s">
        <v>24</v>
      </c>
      <c r="G11" s="70">
        <v>20</v>
      </c>
      <c r="H11" s="70">
        <v>9</v>
      </c>
      <c r="I11" s="70"/>
      <c r="J11" s="70">
        <v>80.25</v>
      </c>
      <c r="K11" s="70" t="s">
        <v>55</v>
      </c>
      <c r="L11" s="70"/>
      <c r="M11" s="70">
        <f>J11+4</f>
        <v>84.25</v>
      </c>
      <c r="N11" s="70"/>
      <c r="O11" s="4" t="s">
        <v>217</v>
      </c>
      <c r="P11" s="9">
        <v>2</v>
      </c>
      <c r="Q11" s="26" t="s">
        <v>196</v>
      </c>
      <c r="R11" s="20" t="s">
        <v>197</v>
      </c>
    </row>
    <row r="12" spans="1:18" ht="25.5">
      <c r="A12" s="4">
        <v>5</v>
      </c>
      <c r="B12" s="4">
        <v>171498</v>
      </c>
      <c r="C12" s="4" t="s">
        <v>103</v>
      </c>
      <c r="D12" s="4" t="s">
        <v>104</v>
      </c>
      <c r="E12" s="4" t="s">
        <v>101</v>
      </c>
      <c r="F12" s="4" t="s">
        <v>14</v>
      </c>
      <c r="G12" s="4">
        <v>18</v>
      </c>
      <c r="H12" s="4">
        <v>14</v>
      </c>
      <c r="I12" s="4"/>
      <c r="J12" s="4">
        <v>121.77</v>
      </c>
      <c r="K12" s="4" t="s">
        <v>33</v>
      </c>
      <c r="L12" s="4"/>
      <c r="M12" s="4">
        <f>J12</f>
        <v>121.77</v>
      </c>
      <c r="N12" s="4">
        <v>1</v>
      </c>
      <c r="O12" s="4" t="s">
        <v>63</v>
      </c>
      <c r="P12" s="9">
        <v>4</v>
      </c>
      <c r="Q12" s="26" t="s">
        <v>196</v>
      </c>
      <c r="R12" s="20" t="s">
        <v>197</v>
      </c>
    </row>
    <row r="13" spans="1:18" ht="25.5">
      <c r="A13" s="27">
        <v>6</v>
      </c>
      <c r="B13" s="4">
        <v>174435</v>
      </c>
      <c r="C13" s="4" t="s">
        <v>102</v>
      </c>
      <c r="D13" s="4" t="s">
        <v>13</v>
      </c>
      <c r="E13" s="4" t="s">
        <v>101</v>
      </c>
      <c r="F13" s="4" t="s">
        <v>31</v>
      </c>
      <c r="G13" s="4">
        <v>18</v>
      </c>
      <c r="H13" s="4">
        <v>16</v>
      </c>
      <c r="I13" s="4"/>
      <c r="J13" s="4">
        <v>119.93</v>
      </c>
      <c r="K13" s="4"/>
      <c r="L13" s="4"/>
      <c r="M13" s="4">
        <f>J13</f>
        <v>119.93</v>
      </c>
      <c r="N13" s="4">
        <v>1</v>
      </c>
      <c r="O13" s="4" t="s">
        <v>237</v>
      </c>
      <c r="P13" s="9">
        <v>2</v>
      </c>
      <c r="Q13" s="26" t="s">
        <v>196</v>
      </c>
      <c r="R13" s="20" t="s">
        <v>197</v>
      </c>
    </row>
    <row r="14" spans="1:18" ht="25.5">
      <c r="A14" s="69">
        <v>7</v>
      </c>
      <c r="B14" s="69">
        <v>601591</v>
      </c>
      <c r="C14" s="69" t="s">
        <v>107</v>
      </c>
      <c r="D14" s="69" t="s">
        <v>108</v>
      </c>
      <c r="E14" s="69" t="s">
        <v>101</v>
      </c>
      <c r="F14" s="69" t="s">
        <v>30</v>
      </c>
      <c r="G14" s="69">
        <v>18</v>
      </c>
      <c r="H14" s="69">
        <v>9</v>
      </c>
      <c r="I14" s="69"/>
      <c r="J14" s="69">
        <v>101.87</v>
      </c>
      <c r="K14" s="69" t="s">
        <v>37</v>
      </c>
      <c r="L14" s="69" t="s">
        <v>39</v>
      </c>
      <c r="M14" s="69">
        <f>J14</f>
        <v>101.87</v>
      </c>
      <c r="N14" s="69">
        <v>1</v>
      </c>
      <c r="O14" s="4" t="s">
        <v>248</v>
      </c>
      <c r="P14" s="9">
        <f t="shared" ref="P14" si="0">G14-12</f>
        <v>6</v>
      </c>
      <c r="Q14" s="26" t="s">
        <v>196</v>
      </c>
      <c r="R14" s="20" t="s">
        <v>197</v>
      </c>
    </row>
    <row r="15" spans="1:18" ht="25.5">
      <c r="A15" s="70"/>
      <c r="B15" s="70">
        <v>601591</v>
      </c>
      <c r="C15" s="70" t="s">
        <v>107</v>
      </c>
      <c r="D15" s="70" t="s">
        <v>108</v>
      </c>
      <c r="E15" s="70" t="s">
        <v>101</v>
      </c>
      <c r="F15" s="70" t="s">
        <v>30</v>
      </c>
      <c r="G15" s="70">
        <v>18</v>
      </c>
      <c r="H15" s="70">
        <v>9</v>
      </c>
      <c r="I15" s="70"/>
      <c r="J15" s="70">
        <v>101.87</v>
      </c>
      <c r="K15" s="70" t="s">
        <v>37</v>
      </c>
      <c r="L15" s="70" t="s">
        <v>39</v>
      </c>
      <c r="M15" s="70"/>
      <c r="N15" s="70"/>
      <c r="O15" s="4" t="s">
        <v>249</v>
      </c>
      <c r="P15" s="9">
        <v>3</v>
      </c>
      <c r="Q15" s="26" t="s">
        <v>196</v>
      </c>
      <c r="R15" s="20" t="s">
        <v>197</v>
      </c>
    </row>
    <row r="16" spans="1:18" ht="25.5">
      <c r="A16" s="66">
        <v>8</v>
      </c>
      <c r="B16" s="66">
        <v>229324</v>
      </c>
      <c r="C16" s="66" t="s">
        <v>109</v>
      </c>
      <c r="D16" s="66" t="s">
        <v>110</v>
      </c>
      <c r="E16" s="66" t="s">
        <v>101</v>
      </c>
      <c r="F16" s="66" t="s">
        <v>111</v>
      </c>
      <c r="G16" s="66">
        <v>20</v>
      </c>
      <c r="H16" s="66">
        <v>9</v>
      </c>
      <c r="I16" s="66"/>
      <c r="J16" s="66">
        <v>97.84</v>
      </c>
      <c r="K16" s="66" t="s">
        <v>39</v>
      </c>
      <c r="L16" s="66" t="s">
        <v>39</v>
      </c>
      <c r="M16" s="66">
        <f>J16+8</f>
        <v>105.84</v>
      </c>
      <c r="N16" s="66">
        <v>1</v>
      </c>
      <c r="O16" s="4" t="s">
        <v>250</v>
      </c>
      <c r="P16" s="9">
        <v>6</v>
      </c>
      <c r="Q16" s="26" t="s">
        <v>196</v>
      </c>
      <c r="R16" s="20" t="s">
        <v>197</v>
      </c>
    </row>
    <row r="17" spans="1:18" ht="25.5">
      <c r="A17" s="67"/>
      <c r="B17" s="67">
        <v>229324</v>
      </c>
      <c r="C17" s="67" t="s">
        <v>109</v>
      </c>
      <c r="D17" s="67" t="s">
        <v>110</v>
      </c>
      <c r="E17" s="67" t="s">
        <v>101</v>
      </c>
      <c r="F17" s="67" t="s">
        <v>111</v>
      </c>
      <c r="G17" s="67">
        <v>20</v>
      </c>
      <c r="H17" s="67">
        <v>9</v>
      </c>
      <c r="I17" s="67"/>
      <c r="J17" s="67">
        <v>97.84</v>
      </c>
      <c r="K17" s="67" t="s">
        <v>39</v>
      </c>
      <c r="L17" s="67" t="s">
        <v>39</v>
      </c>
      <c r="M17" s="67">
        <f>J17+8</f>
        <v>105.84</v>
      </c>
      <c r="N17" s="67">
        <v>1</v>
      </c>
      <c r="O17" s="4" t="s">
        <v>253</v>
      </c>
      <c r="P17" s="9">
        <v>4</v>
      </c>
      <c r="Q17" s="26" t="s">
        <v>196</v>
      </c>
      <c r="R17" s="20" t="s">
        <v>197</v>
      </c>
    </row>
    <row r="18" spans="1:18" ht="25.5">
      <c r="A18" s="69">
        <v>9</v>
      </c>
      <c r="B18" s="69">
        <v>214400</v>
      </c>
      <c r="C18" s="69" t="s">
        <v>106</v>
      </c>
      <c r="D18" s="69" t="s">
        <v>76</v>
      </c>
      <c r="E18" s="69" t="s">
        <v>101</v>
      </c>
      <c r="F18" s="69" t="s">
        <v>75</v>
      </c>
      <c r="G18" s="69">
        <v>20</v>
      </c>
      <c r="H18" s="69">
        <v>12</v>
      </c>
      <c r="I18" s="69"/>
      <c r="J18" s="69">
        <v>93.99</v>
      </c>
      <c r="K18" s="69" t="s">
        <v>39</v>
      </c>
      <c r="L18" s="69"/>
      <c r="M18" s="69">
        <f>J18</f>
        <v>93.99</v>
      </c>
      <c r="N18" s="69">
        <v>1</v>
      </c>
      <c r="O18" s="4" t="s">
        <v>229</v>
      </c>
      <c r="P18" s="9">
        <v>6</v>
      </c>
      <c r="Q18" s="26" t="s">
        <v>196</v>
      </c>
      <c r="R18" s="20" t="s">
        <v>197</v>
      </c>
    </row>
    <row r="19" spans="1:18" ht="25.5">
      <c r="A19" s="4">
        <v>10</v>
      </c>
      <c r="B19" s="4">
        <v>204332</v>
      </c>
      <c r="C19" s="4" t="s">
        <v>112</v>
      </c>
      <c r="D19" s="4" t="s">
        <v>43</v>
      </c>
      <c r="E19" s="4" t="s">
        <v>101</v>
      </c>
      <c r="F19" s="4" t="s">
        <v>113</v>
      </c>
      <c r="G19" s="4">
        <v>20</v>
      </c>
      <c r="H19" s="4">
        <v>12</v>
      </c>
      <c r="I19" s="4"/>
      <c r="J19" s="4">
        <v>70.819999999999993</v>
      </c>
      <c r="K19" s="4"/>
      <c r="L19" s="4"/>
      <c r="M19" s="4">
        <f>J19</f>
        <v>70.819999999999993</v>
      </c>
      <c r="N19" s="4">
        <v>1</v>
      </c>
      <c r="O19" s="4" t="s">
        <v>254</v>
      </c>
      <c r="P19" s="9">
        <v>6</v>
      </c>
      <c r="Q19" s="26" t="s">
        <v>196</v>
      </c>
      <c r="R19" s="20" t="s">
        <v>197</v>
      </c>
    </row>
  </sheetData>
  <mergeCells count="2">
    <mergeCell ref="A1:R1"/>
    <mergeCell ref="A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0" zoomScaleNormal="70" workbookViewId="0">
      <selection activeCell="A4" sqref="A4:XFD27"/>
    </sheetView>
  </sheetViews>
  <sheetFormatPr defaultRowHeight="12"/>
  <cols>
    <col min="1" max="1" width="5.7109375" style="1" customWidth="1"/>
    <col min="2" max="2" width="9.140625" style="1"/>
    <col min="3" max="3" width="20" style="1" customWidth="1"/>
    <col min="4" max="4" width="12.140625" style="1" customWidth="1"/>
    <col min="5" max="5" width="10.28515625" style="1" customWidth="1"/>
    <col min="6" max="6" width="21.5703125" style="1" bestFit="1" customWidth="1"/>
    <col min="7" max="7" width="9.140625" style="1"/>
    <col min="8" max="8" width="13.85546875" style="1" customWidth="1"/>
    <col min="9" max="9" width="10" style="1" customWidth="1"/>
    <col min="10" max="10" width="11.5703125" style="1" customWidth="1"/>
    <col min="11" max="11" width="15.5703125" style="1" customWidth="1"/>
    <col min="12" max="12" width="16" style="1" customWidth="1"/>
    <col min="13" max="13" width="14.5703125" style="43" customWidth="1"/>
    <col min="14" max="14" width="9.140625" style="1"/>
    <col min="15" max="15" width="23.5703125" style="1" customWidth="1"/>
    <col min="16" max="16" width="9.140625" style="1"/>
    <col min="17" max="17" width="12.28515625" style="1" customWidth="1"/>
    <col min="18" max="18" width="34" style="1" customWidth="1"/>
    <col min="19" max="19" width="2.28515625" style="1" customWidth="1"/>
    <col min="20" max="16384" width="9.140625" style="1"/>
  </cols>
  <sheetData>
    <row r="1" spans="1:19" s="12" customFormat="1" ht="62.25" customHeight="1">
      <c r="A1" s="101" t="s">
        <v>280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1"/>
    </row>
    <row r="2" spans="1:19" s="12" customFormat="1" ht="62.25" customHeight="1">
      <c r="A2" s="102" t="s">
        <v>181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1"/>
    </row>
    <row r="3" spans="1:19" s="12" customFormat="1" ht="36">
      <c r="A3" s="57" t="s">
        <v>0</v>
      </c>
      <c r="B3" s="57" t="s">
        <v>1</v>
      </c>
      <c r="C3" s="57" t="s">
        <v>2</v>
      </c>
      <c r="D3" s="57" t="s">
        <v>3</v>
      </c>
      <c r="E3" s="57" t="s">
        <v>4</v>
      </c>
      <c r="F3" s="57" t="s">
        <v>182</v>
      </c>
      <c r="G3" s="57" t="s">
        <v>5</v>
      </c>
      <c r="H3" s="57" t="s">
        <v>183</v>
      </c>
      <c r="I3" s="57" t="s">
        <v>6</v>
      </c>
      <c r="J3" s="57" t="s">
        <v>184</v>
      </c>
      <c r="K3" s="57" t="s">
        <v>7</v>
      </c>
      <c r="L3" s="57" t="s">
        <v>8</v>
      </c>
      <c r="M3" s="57" t="s">
        <v>9</v>
      </c>
      <c r="N3" s="57" t="s">
        <v>10</v>
      </c>
      <c r="O3" s="57" t="s">
        <v>11</v>
      </c>
      <c r="P3" s="57" t="s">
        <v>12</v>
      </c>
      <c r="Q3" s="57" t="s">
        <v>185</v>
      </c>
      <c r="R3" s="57" t="s">
        <v>186</v>
      </c>
    </row>
    <row r="4" spans="1:19" s="2" customFormat="1" ht="25.5">
      <c r="A4" s="71">
        <v>1</v>
      </c>
      <c r="B4" s="71">
        <v>199316</v>
      </c>
      <c r="C4" s="71" t="s">
        <v>172</v>
      </c>
      <c r="D4" s="71" t="s">
        <v>114</v>
      </c>
      <c r="E4" s="71" t="s">
        <v>116</v>
      </c>
      <c r="F4" s="71" t="s">
        <v>69</v>
      </c>
      <c r="G4" s="71">
        <v>18</v>
      </c>
      <c r="H4" s="71">
        <v>4</v>
      </c>
      <c r="I4" s="71"/>
      <c r="J4" s="71">
        <v>92.5</v>
      </c>
      <c r="K4" s="71" t="s">
        <v>44</v>
      </c>
      <c r="L4" s="71"/>
      <c r="M4" s="71">
        <f>J4+4</f>
        <v>96.5</v>
      </c>
      <c r="N4" s="71"/>
      <c r="O4" s="25" t="s">
        <v>225</v>
      </c>
      <c r="P4" s="25">
        <v>6</v>
      </c>
      <c r="Q4" s="25" t="s">
        <v>196</v>
      </c>
      <c r="R4" s="21" t="s">
        <v>198</v>
      </c>
    </row>
    <row r="5" spans="1:19" s="2" customFormat="1" ht="25.5">
      <c r="A5" s="67"/>
      <c r="B5" s="67">
        <v>199316</v>
      </c>
      <c r="C5" s="67" t="s">
        <v>172</v>
      </c>
      <c r="D5" s="67" t="s">
        <v>114</v>
      </c>
      <c r="E5" s="67" t="s">
        <v>116</v>
      </c>
      <c r="F5" s="67" t="s">
        <v>69</v>
      </c>
      <c r="G5" s="67">
        <v>18</v>
      </c>
      <c r="H5" s="67">
        <v>4</v>
      </c>
      <c r="I5" s="67"/>
      <c r="J5" s="67">
        <v>92.5</v>
      </c>
      <c r="K5" s="67" t="s">
        <v>44</v>
      </c>
      <c r="L5" s="67"/>
      <c r="M5" s="67">
        <f>J5+4</f>
        <v>96.5</v>
      </c>
      <c r="N5" s="67"/>
      <c r="O5" s="25" t="s">
        <v>80</v>
      </c>
      <c r="P5" s="25">
        <v>8</v>
      </c>
      <c r="Q5" s="25" t="s">
        <v>196</v>
      </c>
      <c r="R5" s="21" t="s">
        <v>198</v>
      </c>
    </row>
    <row r="6" spans="1:19" ht="25.5">
      <c r="A6" s="4">
        <v>2</v>
      </c>
      <c r="B6" s="4">
        <v>704292</v>
      </c>
      <c r="C6" s="4" t="s">
        <v>127</v>
      </c>
      <c r="D6" s="4" t="s">
        <v>128</v>
      </c>
      <c r="E6" s="4" t="s">
        <v>116</v>
      </c>
      <c r="F6" s="4" t="s">
        <v>78</v>
      </c>
      <c r="G6" s="4">
        <v>21</v>
      </c>
      <c r="H6" s="4">
        <v>8</v>
      </c>
      <c r="I6" s="4"/>
      <c r="J6" s="27">
        <v>58.27</v>
      </c>
      <c r="K6" s="4"/>
      <c r="L6" s="4"/>
      <c r="M6" s="4">
        <f>J6</f>
        <v>58.27</v>
      </c>
      <c r="N6" s="9"/>
      <c r="O6" s="26" t="s">
        <v>226</v>
      </c>
      <c r="P6" s="25">
        <v>8</v>
      </c>
      <c r="Q6" s="25" t="s">
        <v>196</v>
      </c>
      <c r="R6" s="21" t="s">
        <v>198</v>
      </c>
    </row>
    <row r="7" spans="1:19" ht="25.5">
      <c r="A7" s="67">
        <v>3</v>
      </c>
      <c r="B7" s="4">
        <v>184704</v>
      </c>
      <c r="C7" s="4" t="s">
        <v>126</v>
      </c>
      <c r="D7" s="4" t="s">
        <v>71</v>
      </c>
      <c r="E7" s="4" t="s">
        <v>116</v>
      </c>
      <c r="F7" s="4" t="s">
        <v>18</v>
      </c>
      <c r="G7" s="4">
        <v>18</v>
      </c>
      <c r="H7" s="4">
        <v>14</v>
      </c>
      <c r="I7" s="4"/>
      <c r="J7" s="4">
        <v>109.36</v>
      </c>
      <c r="K7" s="4"/>
      <c r="L7" s="4"/>
      <c r="M7" s="4">
        <f>J7</f>
        <v>109.36</v>
      </c>
      <c r="N7" s="9">
        <v>1</v>
      </c>
      <c r="O7" s="26" t="s">
        <v>227</v>
      </c>
      <c r="P7" s="25">
        <f t="shared" ref="P7:P24" si="0">G7-H7</f>
        <v>4</v>
      </c>
      <c r="Q7" s="25" t="s">
        <v>196</v>
      </c>
      <c r="R7" s="20" t="s">
        <v>197</v>
      </c>
    </row>
    <row r="8" spans="1:19" ht="25.5">
      <c r="A8" s="4">
        <v>4</v>
      </c>
      <c r="B8" s="4">
        <v>203787</v>
      </c>
      <c r="C8" s="4" t="s">
        <v>175</v>
      </c>
      <c r="D8" s="4" t="s">
        <v>70</v>
      </c>
      <c r="E8" s="4" t="s">
        <v>116</v>
      </c>
      <c r="F8" s="4" t="s">
        <v>176</v>
      </c>
      <c r="G8" s="4">
        <v>18</v>
      </c>
      <c r="H8" s="4">
        <v>16</v>
      </c>
      <c r="I8" s="4"/>
      <c r="J8" s="4">
        <v>105.06</v>
      </c>
      <c r="K8" s="4"/>
      <c r="L8" s="4"/>
      <c r="M8" s="4">
        <f>J8</f>
        <v>105.06</v>
      </c>
      <c r="N8" s="9"/>
      <c r="O8" s="26" t="s">
        <v>228</v>
      </c>
      <c r="P8" s="25">
        <f t="shared" si="0"/>
        <v>2</v>
      </c>
      <c r="Q8" s="25" t="s">
        <v>196</v>
      </c>
      <c r="R8" s="20" t="s">
        <v>197</v>
      </c>
    </row>
    <row r="9" spans="1:19" ht="25.5">
      <c r="A9" s="67">
        <v>5</v>
      </c>
      <c r="B9" s="4">
        <v>214347</v>
      </c>
      <c r="C9" s="4" t="s">
        <v>131</v>
      </c>
      <c r="D9" s="4" t="s">
        <v>73</v>
      </c>
      <c r="E9" s="4" t="s">
        <v>116</v>
      </c>
      <c r="F9" s="4" t="s">
        <v>58</v>
      </c>
      <c r="G9" s="4">
        <v>20</v>
      </c>
      <c r="H9" s="4">
        <v>18</v>
      </c>
      <c r="I9" s="4"/>
      <c r="J9" s="4">
        <v>90.68</v>
      </c>
      <c r="K9" s="4" t="s">
        <v>40</v>
      </c>
      <c r="L9" s="4"/>
      <c r="M9" s="4">
        <f>J9+4</f>
        <v>94.68</v>
      </c>
      <c r="N9" s="9">
        <v>1</v>
      </c>
      <c r="O9" s="26" t="s">
        <v>229</v>
      </c>
      <c r="P9" s="25">
        <f t="shared" si="0"/>
        <v>2</v>
      </c>
      <c r="Q9" s="25" t="s">
        <v>196</v>
      </c>
      <c r="R9" s="20" t="s">
        <v>197</v>
      </c>
    </row>
    <row r="10" spans="1:19" ht="25.5">
      <c r="A10" s="4">
        <v>6</v>
      </c>
      <c r="B10" s="4">
        <v>703361</v>
      </c>
      <c r="C10" s="4" t="s">
        <v>66</v>
      </c>
      <c r="D10" s="4" t="s">
        <v>54</v>
      </c>
      <c r="E10" s="4" t="s">
        <v>116</v>
      </c>
      <c r="F10" s="4" t="s">
        <v>117</v>
      </c>
      <c r="G10" s="4">
        <v>20</v>
      </c>
      <c r="H10" s="4">
        <v>16</v>
      </c>
      <c r="I10" s="4"/>
      <c r="J10" s="4">
        <v>74.23</v>
      </c>
      <c r="K10" s="4"/>
      <c r="L10" s="4"/>
      <c r="M10" s="4">
        <f>J10</f>
        <v>74.23</v>
      </c>
      <c r="N10" s="9">
        <v>1</v>
      </c>
      <c r="O10" s="4" t="s">
        <v>42</v>
      </c>
      <c r="P10" s="25">
        <v>3</v>
      </c>
      <c r="Q10" s="25" t="s">
        <v>196</v>
      </c>
      <c r="R10" s="20" t="s">
        <v>197</v>
      </c>
    </row>
    <row r="11" spans="1:19" ht="25.5">
      <c r="A11" s="67">
        <v>7</v>
      </c>
      <c r="B11" s="4">
        <v>224721</v>
      </c>
      <c r="C11" s="4" t="s">
        <v>122</v>
      </c>
      <c r="D11" s="4" t="s">
        <v>123</v>
      </c>
      <c r="E11" s="4" t="s">
        <v>116</v>
      </c>
      <c r="F11" s="4" t="s">
        <v>36</v>
      </c>
      <c r="G11" s="4">
        <v>20</v>
      </c>
      <c r="H11" s="4">
        <v>18</v>
      </c>
      <c r="I11" s="4"/>
      <c r="J11" s="4">
        <v>64.5</v>
      </c>
      <c r="K11" s="4"/>
      <c r="L11" s="4"/>
      <c r="M11" s="4">
        <f>J11</f>
        <v>64.5</v>
      </c>
      <c r="N11" s="9">
        <v>1</v>
      </c>
      <c r="O11" s="26" t="s">
        <v>233</v>
      </c>
      <c r="P11" s="25">
        <f t="shared" si="0"/>
        <v>2</v>
      </c>
      <c r="Q11" s="25" t="s">
        <v>196</v>
      </c>
      <c r="R11" s="20" t="s">
        <v>197</v>
      </c>
    </row>
    <row r="12" spans="1:19" ht="25.5">
      <c r="A12" s="4">
        <v>8</v>
      </c>
      <c r="B12" s="4">
        <v>207901</v>
      </c>
      <c r="C12" s="27" t="s">
        <v>273</v>
      </c>
      <c r="D12" s="27" t="s">
        <v>271</v>
      </c>
      <c r="E12" s="27" t="s">
        <v>116</v>
      </c>
      <c r="F12" s="27" t="s">
        <v>96</v>
      </c>
      <c r="G12" s="27">
        <v>20</v>
      </c>
      <c r="H12" s="27">
        <v>12</v>
      </c>
      <c r="I12" s="27" t="s">
        <v>34</v>
      </c>
      <c r="J12" s="4">
        <v>76.08</v>
      </c>
      <c r="K12" s="4"/>
      <c r="L12" s="4"/>
      <c r="M12" s="4">
        <f>J12</f>
        <v>76.08</v>
      </c>
      <c r="N12" s="42">
        <v>2</v>
      </c>
      <c r="O12" s="33" t="s">
        <v>52</v>
      </c>
      <c r="P12" s="51">
        <f t="shared" si="0"/>
        <v>8</v>
      </c>
      <c r="Q12" s="51" t="s">
        <v>196</v>
      </c>
      <c r="R12" s="52" t="s">
        <v>197</v>
      </c>
    </row>
    <row r="13" spans="1:19" ht="25.5">
      <c r="A13" s="66">
        <v>9</v>
      </c>
      <c r="B13" s="66">
        <v>228653</v>
      </c>
      <c r="C13" s="66" t="s">
        <v>271</v>
      </c>
      <c r="D13" s="66" t="s">
        <v>272</v>
      </c>
      <c r="E13" s="66" t="s">
        <v>116</v>
      </c>
      <c r="F13" s="66" t="s">
        <v>72</v>
      </c>
      <c r="G13" s="66">
        <v>20</v>
      </c>
      <c r="H13" s="66">
        <v>12</v>
      </c>
      <c r="I13" s="66" t="s">
        <v>34</v>
      </c>
      <c r="J13" s="66">
        <v>66</v>
      </c>
      <c r="K13" s="66" t="s">
        <v>28</v>
      </c>
      <c r="L13" s="66" t="s">
        <v>35</v>
      </c>
      <c r="M13" s="66">
        <f>J13+8</f>
        <v>74</v>
      </c>
      <c r="N13" s="66">
        <v>2</v>
      </c>
      <c r="O13" s="54" t="s">
        <v>38</v>
      </c>
      <c r="P13" s="26">
        <v>6</v>
      </c>
      <c r="Q13" s="26" t="s">
        <v>196</v>
      </c>
      <c r="R13" s="20" t="s">
        <v>197</v>
      </c>
    </row>
    <row r="14" spans="1:19" ht="25.5">
      <c r="A14" s="67"/>
      <c r="B14" s="67">
        <v>228653</v>
      </c>
      <c r="C14" s="67" t="s">
        <v>118</v>
      </c>
      <c r="D14" s="67" t="s">
        <v>32</v>
      </c>
      <c r="E14" s="67" t="s">
        <v>116</v>
      </c>
      <c r="F14" s="67" t="s">
        <v>72</v>
      </c>
      <c r="G14" s="67">
        <v>20</v>
      </c>
      <c r="H14" s="67">
        <v>12</v>
      </c>
      <c r="I14" s="67" t="s">
        <v>34</v>
      </c>
      <c r="J14" s="67">
        <v>66</v>
      </c>
      <c r="K14" s="67" t="s">
        <v>28</v>
      </c>
      <c r="L14" s="67" t="s">
        <v>35</v>
      </c>
      <c r="M14" s="67">
        <f>J14+8</f>
        <v>74</v>
      </c>
      <c r="N14" s="67">
        <v>2</v>
      </c>
      <c r="O14" s="26" t="s">
        <v>236</v>
      </c>
      <c r="P14" s="26">
        <v>2</v>
      </c>
      <c r="Q14" s="26" t="s">
        <v>196</v>
      </c>
      <c r="R14" s="20" t="s">
        <v>197</v>
      </c>
    </row>
    <row r="15" spans="1:19" ht="25.5">
      <c r="A15" s="4">
        <v>10</v>
      </c>
      <c r="B15" s="27">
        <v>166862</v>
      </c>
      <c r="C15" s="27" t="s">
        <v>119</v>
      </c>
      <c r="D15" s="27" t="s">
        <v>114</v>
      </c>
      <c r="E15" s="27" t="s">
        <v>116</v>
      </c>
      <c r="F15" s="27" t="s">
        <v>64</v>
      </c>
      <c r="G15" s="27">
        <v>18</v>
      </c>
      <c r="H15" s="27">
        <v>12</v>
      </c>
      <c r="I15" s="27"/>
      <c r="J15" s="27">
        <v>122.02</v>
      </c>
      <c r="K15" s="27" t="s">
        <v>44</v>
      </c>
      <c r="L15" s="27"/>
      <c r="M15" s="27">
        <f>J15</f>
        <v>122.02</v>
      </c>
      <c r="N15" s="53">
        <v>2</v>
      </c>
      <c r="O15" s="25" t="s">
        <v>237</v>
      </c>
      <c r="P15" s="25">
        <v>5</v>
      </c>
      <c r="Q15" s="26" t="s">
        <v>196</v>
      </c>
      <c r="R15" s="20" t="s">
        <v>197</v>
      </c>
    </row>
    <row r="16" spans="1:19" ht="25.5">
      <c r="A16" s="66">
        <v>11</v>
      </c>
      <c r="B16" s="66">
        <v>187198</v>
      </c>
      <c r="C16" s="66" t="s">
        <v>135</v>
      </c>
      <c r="D16" s="66" t="s">
        <v>41</v>
      </c>
      <c r="E16" s="66" t="s">
        <v>116</v>
      </c>
      <c r="F16" s="66" t="s">
        <v>53</v>
      </c>
      <c r="G16" s="66">
        <v>18</v>
      </c>
      <c r="H16" s="66">
        <v>9</v>
      </c>
      <c r="I16" s="66"/>
      <c r="J16" s="66">
        <v>111.32</v>
      </c>
      <c r="K16" s="66"/>
      <c r="L16" s="66" t="s">
        <v>35</v>
      </c>
      <c r="M16" s="66">
        <f>J16+4</f>
        <v>115.32</v>
      </c>
      <c r="N16" s="66">
        <v>2</v>
      </c>
      <c r="O16" s="26" t="s">
        <v>236</v>
      </c>
      <c r="P16" s="25">
        <v>2</v>
      </c>
      <c r="Q16" s="26" t="s">
        <v>196</v>
      </c>
      <c r="R16" s="20" t="s">
        <v>197</v>
      </c>
    </row>
    <row r="17" spans="1:18" ht="25.5">
      <c r="A17" s="67"/>
      <c r="B17" s="67">
        <v>187198</v>
      </c>
      <c r="C17" s="67" t="s">
        <v>135</v>
      </c>
      <c r="D17" s="67" t="s">
        <v>41</v>
      </c>
      <c r="E17" s="67" t="s">
        <v>116</v>
      </c>
      <c r="F17" s="67" t="s">
        <v>53</v>
      </c>
      <c r="G17" s="67">
        <v>18</v>
      </c>
      <c r="H17" s="67">
        <v>9</v>
      </c>
      <c r="I17" s="67"/>
      <c r="J17" s="67">
        <v>111.32</v>
      </c>
      <c r="K17" s="67"/>
      <c r="L17" s="67" t="s">
        <v>35</v>
      </c>
      <c r="M17" s="67">
        <f>J17+4</f>
        <v>115.32</v>
      </c>
      <c r="N17" s="67">
        <v>2</v>
      </c>
      <c r="O17" s="26" t="s">
        <v>238</v>
      </c>
      <c r="P17" s="25">
        <v>6</v>
      </c>
      <c r="Q17" s="26" t="s">
        <v>196</v>
      </c>
      <c r="R17" s="20" t="s">
        <v>197</v>
      </c>
    </row>
    <row r="18" spans="1:18" ht="12.75">
      <c r="A18" s="4">
        <v>12</v>
      </c>
      <c r="B18" s="27">
        <v>172003</v>
      </c>
      <c r="C18" s="27" t="s">
        <v>125</v>
      </c>
      <c r="D18" s="27" t="s">
        <v>45</v>
      </c>
      <c r="E18" s="27" t="s">
        <v>116</v>
      </c>
      <c r="F18" s="27" t="s">
        <v>77</v>
      </c>
      <c r="G18" s="27">
        <v>18</v>
      </c>
      <c r="H18" s="27">
        <v>12</v>
      </c>
      <c r="I18" s="27"/>
      <c r="J18" s="27">
        <v>111.01</v>
      </c>
      <c r="K18" s="27" t="s">
        <v>44</v>
      </c>
      <c r="L18" s="27"/>
      <c r="M18" s="27"/>
      <c r="N18" s="41">
        <v>2</v>
      </c>
      <c r="O18" s="26"/>
      <c r="P18" s="25">
        <f t="shared" si="0"/>
        <v>6</v>
      </c>
      <c r="Q18" s="45" t="s">
        <v>196</v>
      </c>
      <c r="R18" s="26" t="s">
        <v>239</v>
      </c>
    </row>
    <row r="19" spans="1:18" ht="12.75">
      <c r="A19" s="67">
        <v>13</v>
      </c>
      <c r="B19" s="4">
        <v>199582</v>
      </c>
      <c r="C19" s="27" t="s">
        <v>120</v>
      </c>
      <c r="D19" s="4" t="s">
        <v>121</v>
      </c>
      <c r="E19" s="4" t="s">
        <v>116</v>
      </c>
      <c r="F19" s="4" t="s">
        <v>16</v>
      </c>
      <c r="G19" s="4">
        <v>18</v>
      </c>
      <c r="H19" s="27">
        <v>18</v>
      </c>
      <c r="I19" s="4"/>
      <c r="J19" s="4">
        <v>105.3</v>
      </c>
      <c r="K19" s="4"/>
      <c r="L19" s="4"/>
      <c r="M19" s="4">
        <f>J19</f>
        <v>105.3</v>
      </c>
      <c r="N19" s="9">
        <v>2</v>
      </c>
      <c r="O19" s="26"/>
      <c r="P19" s="25">
        <f t="shared" si="0"/>
        <v>0</v>
      </c>
      <c r="Q19" s="26"/>
      <c r="R19" s="10" t="s">
        <v>279</v>
      </c>
    </row>
    <row r="20" spans="1:18" s="12" customFormat="1" ht="25.5">
      <c r="A20" s="4">
        <v>14</v>
      </c>
      <c r="B20" s="37">
        <v>219969</v>
      </c>
      <c r="C20" s="4" t="s">
        <v>177</v>
      </c>
      <c r="D20" s="4" t="s">
        <v>56</v>
      </c>
      <c r="E20" s="37" t="s">
        <v>116</v>
      </c>
      <c r="F20" s="37" t="s">
        <v>178</v>
      </c>
      <c r="G20" s="37">
        <v>18</v>
      </c>
      <c r="H20" s="37">
        <v>12</v>
      </c>
      <c r="I20" s="37"/>
      <c r="J20" s="37">
        <v>102.71</v>
      </c>
      <c r="K20" s="37"/>
      <c r="L20" s="37"/>
      <c r="M20" s="37">
        <f>J20</f>
        <v>102.71</v>
      </c>
      <c r="N20" s="49"/>
      <c r="O20" s="26" t="s">
        <v>240</v>
      </c>
      <c r="P20" s="25">
        <v>3</v>
      </c>
      <c r="Q20" s="26" t="s">
        <v>196</v>
      </c>
      <c r="R20" s="20" t="s">
        <v>197</v>
      </c>
    </row>
    <row r="21" spans="1:18" ht="25.5">
      <c r="A21" s="66">
        <v>15</v>
      </c>
      <c r="B21" s="66">
        <v>214356</v>
      </c>
      <c r="C21" s="66" t="s">
        <v>132</v>
      </c>
      <c r="D21" s="66" t="s">
        <v>133</v>
      </c>
      <c r="E21" s="66" t="s">
        <v>116</v>
      </c>
      <c r="F21" s="66" t="s">
        <v>134</v>
      </c>
      <c r="G21" s="66">
        <v>20</v>
      </c>
      <c r="H21" s="66">
        <v>12</v>
      </c>
      <c r="I21" s="66"/>
      <c r="J21" s="66">
        <v>68.62</v>
      </c>
      <c r="K21" s="66"/>
      <c r="L21" s="66"/>
      <c r="M21" s="66">
        <f>J21</f>
        <v>68.62</v>
      </c>
      <c r="N21" s="66">
        <v>2</v>
      </c>
      <c r="O21" s="26" t="s">
        <v>250</v>
      </c>
      <c r="P21" s="25">
        <v>6</v>
      </c>
      <c r="Q21" s="26" t="s">
        <v>196</v>
      </c>
      <c r="R21" s="20" t="s">
        <v>197</v>
      </c>
    </row>
    <row r="22" spans="1:18" ht="25.5">
      <c r="A22" s="67"/>
      <c r="B22" s="67">
        <v>214356</v>
      </c>
      <c r="C22" s="67" t="s">
        <v>132</v>
      </c>
      <c r="D22" s="67" t="s">
        <v>133</v>
      </c>
      <c r="E22" s="67" t="s">
        <v>116</v>
      </c>
      <c r="F22" s="67" t="s">
        <v>134</v>
      </c>
      <c r="G22" s="67">
        <v>20</v>
      </c>
      <c r="H22" s="67">
        <v>12</v>
      </c>
      <c r="I22" s="67"/>
      <c r="J22" s="67">
        <v>68.62</v>
      </c>
      <c r="K22" s="67"/>
      <c r="L22" s="67"/>
      <c r="M22" s="67">
        <f>J22</f>
        <v>68.62</v>
      </c>
      <c r="N22" s="67">
        <v>2</v>
      </c>
      <c r="O22" s="26" t="s">
        <v>215</v>
      </c>
      <c r="P22" s="25">
        <v>2</v>
      </c>
      <c r="Q22" s="26" t="s">
        <v>196</v>
      </c>
      <c r="R22" s="20" t="s">
        <v>197</v>
      </c>
    </row>
    <row r="23" spans="1:18" ht="25.5">
      <c r="A23" s="4">
        <v>16</v>
      </c>
      <c r="B23" s="4">
        <v>224728</v>
      </c>
      <c r="C23" s="4" t="s">
        <v>124</v>
      </c>
      <c r="D23" s="4" t="s">
        <v>76</v>
      </c>
      <c r="E23" s="4" t="s">
        <v>116</v>
      </c>
      <c r="F23" s="4" t="s">
        <v>21</v>
      </c>
      <c r="G23" s="4">
        <v>20</v>
      </c>
      <c r="H23" s="4">
        <v>18</v>
      </c>
      <c r="I23" s="4"/>
      <c r="J23" s="27">
        <v>64.5</v>
      </c>
      <c r="K23" s="4" t="s">
        <v>28</v>
      </c>
      <c r="L23" s="4"/>
      <c r="M23" s="4">
        <f>J23+4</f>
        <v>68.5</v>
      </c>
      <c r="N23" s="9">
        <v>2</v>
      </c>
      <c r="O23" s="26" t="s">
        <v>38</v>
      </c>
      <c r="P23" s="25">
        <f t="shared" si="0"/>
        <v>2</v>
      </c>
      <c r="Q23" s="26" t="s">
        <v>196</v>
      </c>
      <c r="R23" s="20" t="s">
        <v>197</v>
      </c>
    </row>
    <row r="24" spans="1:18" ht="25.5">
      <c r="A24" s="67">
        <v>17</v>
      </c>
      <c r="B24" s="66">
        <v>704396</v>
      </c>
      <c r="C24" s="66" t="s">
        <v>129</v>
      </c>
      <c r="D24" s="66" t="s">
        <v>130</v>
      </c>
      <c r="E24" s="66" t="s">
        <v>116</v>
      </c>
      <c r="F24" s="66" t="s">
        <v>50</v>
      </c>
      <c r="G24" s="66">
        <v>21</v>
      </c>
      <c r="H24" s="66">
        <v>18</v>
      </c>
      <c r="I24" s="66"/>
      <c r="J24" s="66">
        <v>61.09</v>
      </c>
      <c r="K24" s="66"/>
      <c r="L24" s="66"/>
      <c r="M24" s="66">
        <f>J24</f>
        <v>61.09</v>
      </c>
      <c r="N24" s="42">
        <v>2</v>
      </c>
      <c r="O24" s="26" t="s">
        <v>251</v>
      </c>
      <c r="P24" s="25">
        <f t="shared" si="0"/>
        <v>3</v>
      </c>
      <c r="Q24" s="26" t="s">
        <v>196</v>
      </c>
      <c r="R24" s="20" t="s">
        <v>197</v>
      </c>
    </row>
    <row r="25" spans="1:18" s="5" customFormat="1" ht="25.5">
      <c r="A25" s="72">
        <v>18</v>
      </c>
      <c r="B25" s="68">
        <v>229311</v>
      </c>
      <c r="C25" s="68" t="s">
        <v>173</v>
      </c>
      <c r="D25" s="68" t="s">
        <v>54</v>
      </c>
      <c r="E25" s="68" t="s">
        <v>116</v>
      </c>
      <c r="F25" s="68" t="s">
        <v>174</v>
      </c>
      <c r="G25" s="68">
        <v>20</v>
      </c>
      <c r="H25" s="68"/>
      <c r="I25" s="68"/>
      <c r="J25" s="68">
        <v>31</v>
      </c>
      <c r="K25" s="68"/>
      <c r="L25" s="68"/>
      <c r="M25" s="68">
        <f>J25</f>
        <v>31</v>
      </c>
      <c r="N25" s="68"/>
      <c r="O25" s="58" t="s">
        <v>23</v>
      </c>
      <c r="P25" s="29">
        <v>20</v>
      </c>
      <c r="Q25" s="18" t="s">
        <v>209</v>
      </c>
      <c r="R25" s="18" t="s">
        <v>243</v>
      </c>
    </row>
    <row r="26" spans="1:18" ht="25.5">
      <c r="A26" s="73"/>
      <c r="B26" s="68">
        <v>229311</v>
      </c>
      <c r="C26" s="68" t="s">
        <v>173</v>
      </c>
      <c r="D26" s="68" t="s">
        <v>54</v>
      </c>
      <c r="E26" s="68" t="s">
        <v>116</v>
      </c>
      <c r="F26" s="68" t="s">
        <v>174</v>
      </c>
      <c r="G26" s="68">
        <v>20</v>
      </c>
      <c r="H26" s="68">
        <v>18</v>
      </c>
      <c r="I26" s="68"/>
      <c r="J26" s="68">
        <v>31</v>
      </c>
      <c r="K26" s="68"/>
      <c r="L26" s="68"/>
      <c r="M26" s="68">
        <f>J26</f>
        <v>31</v>
      </c>
      <c r="N26" s="68"/>
      <c r="O26" s="59" t="s">
        <v>23</v>
      </c>
      <c r="P26" s="27">
        <v>18</v>
      </c>
      <c r="Q26" s="26" t="s">
        <v>196</v>
      </c>
      <c r="R26" s="20" t="s">
        <v>252</v>
      </c>
    </row>
    <row r="27" spans="1:18" ht="25.5">
      <c r="A27" s="74"/>
      <c r="B27" s="68">
        <v>229311</v>
      </c>
      <c r="C27" s="68" t="s">
        <v>173</v>
      </c>
      <c r="D27" s="68" t="s">
        <v>54</v>
      </c>
      <c r="E27" s="68" t="s">
        <v>116</v>
      </c>
      <c r="F27" s="68" t="s">
        <v>174</v>
      </c>
      <c r="G27" s="68">
        <v>20</v>
      </c>
      <c r="H27" s="68">
        <v>18</v>
      </c>
      <c r="I27" s="68"/>
      <c r="J27" s="68">
        <v>31</v>
      </c>
      <c r="K27" s="68"/>
      <c r="L27" s="68"/>
      <c r="M27" s="68">
        <f>J27</f>
        <v>31</v>
      </c>
      <c r="N27" s="68"/>
      <c r="O27" s="60" t="s">
        <v>85</v>
      </c>
      <c r="P27" s="46">
        <v>2</v>
      </c>
      <c r="Q27" s="26" t="s">
        <v>196</v>
      </c>
      <c r="R27" s="20" t="s">
        <v>197</v>
      </c>
    </row>
  </sheetData>
  <mergeCells count="2">
    <mergeCell ref="A1:R1"/>
    <mergeCell ref="A2:R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80" zoomScaleNormal="80" workbookViewId="0">
      <selection activeCell="M8" sqref="M8"/>
    </sheetView>
  </sheetViews>
  <sheetFormatPr defaultRowHeight="12"/>
  <cols>
    <col min="1" max="1" width="4.5703125" style="1" bestFit="1" customWidth="1"/>
    <col min="2" max="2" width="9.140625" style="1"/>
    <col min="3" max="3" width="18.5703125" style="1" customWidth="1"/>
    <col min="4" max="4" width="13.7109375" style="1" bestFit="1" customWidth="1"/>
    <col min="5" max="5" width="11.140625" style="1" customWidth="1"/>
    <col min="6" max="6" width="29.28515625" style="1" customWidth="1"/>
    <col min="7" max="7" width="9.140625" style="1"/>
    <col min="8" max="8" width="16.7109375" style="1" bestFit="1" customWidth="1"/>
    <col min="9" max="9" width="10.7109375" style="1" customWidth="1"/>
    <col min="10" max="10" width="13.7109375" style="1" customWidth="1"/>
    <col min="11" max="11" width="14.85546875" style="1" customWidth="1"/>
    <col min="12" max="12" width="16.5703125" style="1" customWidth="1"/>
    <col min="13" max="13" width="19.28515625" style="1" customWidth="1"/>
    <col min="14" max="14" width="9.140625" style="1"/>
    <col min="15" max="15" width="26" style="1" customWidth="1"/>
    <col min="16" max="16" width="5.5703125" style="1" bestFit="1" customWidth="1"/>
    <col min="17" max="17" width="13.85546875" style="1" customWidth="1"/>
    <col min="18" max="18" width="33.5703125" style="1" customWidth="1"/>
    <col min="19" max="16384" width="9.140625" style="1"/>
  </cols>
  <sheetData>
    <row r="1" spans="1:19" s="12" customFormat="1" ht="62.25" customHeight="1">
      <c r="A1" s="103" t="s">
        <v>286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1"/>
    </row>
    <row r="2" spans="1:19" s="12" customFormat="1" ht="62.25" customHeight="1">
      <c r="A2" s="105" t="s">
        <v>181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1"/>
    </row>
    <row r="3" spans="1:19" s="15" customFormat="1" ht="68.25" customHeight="1">
      <c r="A3" s="14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182</v>
      </c>
      <c r="G3" s="13" t="s">
        <v>5</v>
      </c>
      <c r="H3" s="13" t="s">
        <v>183</v>
      </c>
      <c r="I3" s="13" t="s">
        <v>6</v>
      </c>
      <c r="J3" s="13" t="s">
        <v>184</v>
      </c>
      <c r="K3" s="13" t="s">
        <v>7</v>
      </c>
      <c r="L3" s="13" t="s">
        <v>8</v>
      </c>
      <c r="M3" s="13" t="s">
        <v>9</v>
      </c>
      <c r="N3" s="13" t="s">
        <v>10</v>
      </c>
      <c r="O3" s="14" t="s">
        <v>11</v>
      </c>
      <c r="P3" s="14" t="s">
        <v>12</v>
      </c>
      <c r="Q3" s="14" t="s">
        <v>185</v>
      </c>
      <c r="R3" s="14" t="s">
        <v>186</v>
      </c>
    </row>
    <row r="4" spans="1:19" s="16" customFormat="1" ht="25.5">
      <c r="A4" s="37">
        <v>1</v>
      </c>
      <c r="B4" s="37">
        <v>166951</v>
      </c>
      <c r="C4" s="68" t="s">
        <v>189</v>
      </c>
      <c r="D4" s="68" t="s">
        <v>190</v>
      </c>
      <c r="E4" s="68" t="s">
        <v>138</v>
      </c>
      <c r="F4" s="68" t="s">
        <v>191</v>
      </c>
      <c r="G4" s="68">
        <v>18</v>
      </c>
      <c r="H4" s="68">
        <v>12</v>
      </c>
      <c r="I4" s="68"/>
      <c r="J4" s="68">
        <v>188.82</v>
      </c>
      <c r="K4" s="68"/>
      <c r="L4" s="37"/>
      <c r="M4" s="37">
        <f>J4</f>
        <v>188.82</v>
      </c>
      <c r="N4" s="37">
        <v>1</v>
      </c>
      <c r="O4" s="31" t="s">
        <v>256</v>
      </c>
      <c r="P4" s="37">
        <v>6</v>
      </c>
      <c r="Q4" s="37" t="s">
        <v>196</v>
      </c>
      <c r="R4" s="20" t="s">
        <v>197</v>
      </c>
    </row>
    <row r="5" spans="1:19" s="16" customFormat="1" ht="25.5">
      <c r="A5" s="37">
        <v>2</v>
      </c>
      <c r="B5" s="37">
        <v>199801</v>
      </c>
      <c r="C5" s="68" t="s">
        <v>187</v>
      </c>
      <c r="D5" s="68" t="s">
        <v>57</v>
      </c>
      <c r="E5" s="68" t="s">
        <v>138</v>
      </c>
      <c r="F5" s="68" t="s">
        <v>188</v>
      </c>
      <c r="G5" s="68">
        <v>18</v>
      </c>
      <c r="H5" s="68">
        <v>12</v>
      </c>
      <c r="I5" s="68"/>
      <c r="J5" s="68">
        <v>123</v>
      </c>
      <c r="K5" s="68" t="s">
        <v>192</v>
      </c>
      <c r="L5" s="37"/>
      <c r="M5" s="37">
        <f>J5+4</f>
        <v>127</v>
      </c>
      <c r="N5" s="37">
        <v>1</v>
      </c>
      <c r="O5" s="31" t="s">
        <v>254</v>
      </c>
      <c r="P5" s="37">
        <v>6</v>
      </c>
      <c r="Q5" s="37" t="s">
        <v>196</v>
      </c>
      <c r="R5" s="20" t="s">
        <v>197</v>
      </c>
    </row>
    <row r="6" spans="1:19" s="16" customFormat="1" ht="12.75">
      <c r="A6" s="67">
        <v>3</v>
      </c>
      <c r="B6" s="4">
        <v>172677</v>
      </c>
      <c r="C6" s="4" t="s">
        <v>147</v>
      </c>
      <c r="D6" s="4" t="s">
        <v>57</v>
      </c>
      <c r="E6" s="4" t="s">
        <v>138</v>
      </c>
      <c r="F6" s="4" t="s">
        <v>27</v>
      </c>
      <c r="G6" s="4">
        <v>18</v>
      </c>
      <c r="H6" s="27">
        <v>18</v>
      </c>
      <c r="I6" s="4"/>
      <c r="J6" s="4">
        <v>102.58</v>
      </c>
      <c r="K6" s="4" t="s">
        <v>40</v>
      </c>
      <c r="L6" s="4"/>
      <c r="M6" s="4"/>
      <c r="N6" s="4">
        <v>1</v>
      </c>
      <c r="O6" s="9"/>
      <c r="P6" s="26"/>
      <c r="Q6" s="37" t="s">
        <v>196</v>
      </c>
      <c r="R6" s="37" t="s">
        <v>269</v>
      </c>
    </row>
    <row r="7" spans="1:19" s="16" customFormat="1" ht="25.5">
      <c r="A7" s="4">
        <v>4</v>
      </c>
      <c r="B7" s="4">
        <v>187844</v>
      </c>
      <c r="C7" s="27" t="s">
        <v>136</v>
      </c>
      <c r="D7" s="4" t="s">
        <v>137</v>
      </c>
      <c r="E7" s="4" t="s">
        <v>138</v>
      </c>
      <c r="F7" s="4" t="s">
        <v>19</v>
      </c>
      <c r="G7" s="4">
        <v>18</v>
      </c>
      <c r="H7" s="4">
        <v>16</v>
      </c>
      <c r="I7" s="4"/>
      <c r="J7" s="27">
        <v>88.5</v>
      </c>
      <c r="K7" s="4" t="s">
        <v>22</v>
      </c>
      <c r="L7" s="4"/>
      <c r="M7" s="4"/>
      <c r="N7" s="4">
        <v>1</v>
      </c>
      <c r="O7" s="9" t="s">
        <v>38</v>
      </c>
      <c r="P7" s="26">
        <v>2</v>
      </c>
      <c r="Q7" s="37" t="s">
        <v>196</v>
      </c>
      <c r="R7" s="20" t="s">
        <v>197</v>
      </c>
    </row>
    <row r="8" spans="1:19" s="16" customFormat="1" ht="25.5">
      <c r="A8" s="4">
        <v>5</v>
      </c>
      <c r="B8" s="4">
        <v>167126</v>
      </c>
      <c r="C8" s="4" t="s">
        <v>144</v>
      </c>
      <c r="D8" s="4" t="s">
        <v>115</v>
      </c>
      <c r="E8" s="4" t="s">
        <v>138</v>
      </c>
      <c r="F8" s="4" t="s">
        <v>48</v>
      </c>
      <c r="G8" s="4">
        <v>18</v>
      </c>
      <c r="H8" s="4">
        <v>16</v>
      </c>
      <c r="I8" s="4"/>
      <c r="J8" s="4">
        <v>120.32</v>
      </c>
      <c r="K8" s="4"/>
      <c r="L8" s="4"/>
      <c r="M8" s="4">
        <f t="shared" ref="M8:M13" si="0">J8</f>
        <v>120.32</v>
      </c>
      <c r="N8" s="4">
        <v>2</v>
      </c>
      <c r="O8" s="9" t="s">
        <v>21</v>
      </c>
      <c r="P8" s="26">
        <v>2</v>
      </c>
      <c r="Q8" s="37" t="s">
        <v>196</v>
      </c>
      <c r="R8" s="20" t="s">
        <v>197</v>
      </c>
    </row>
    <row r="9" spans="1:19" s="16" customFormat="1" ht="25.5">
      <c r="A9" s="66">
        <v>6</v>
      </c>
      <c r="B9" s="66">
        <v>188980</v>
      </c>
      <c r="C9" s="66" t="s">
        <v>150</v>
      </c>
      <c r="D9" s="66" t="s">
        <v>79</v>
      </c>
      <c r="E9" s="66" t="s">
        <v>138</v>
      </c>
      <c r="F9" s="66" t="s">
        <v>64</v>
      </c>
      <c r="G9" s="66">
        <v>18</v>
      </c>
      <c r="H9" s="66">
        <v>12</v>
      </c>
      <c r="I9" s="66"/>
      <c r="J9" s="66">
        <v>118.18</v>
      </c>
      <c r="K9" s="66" t="s">
        <v>55</v>
      </c>
      <c r="L9" s="66"/>
      <c r="M9" s="66">
        <f t="shared" si="0"/>
        <v>118.18</v>
      </c>
      <c r="N9" s="66">
        <v>2</v>
      </c>
      <c r="O9" s="42" t="s">
        <v>85</v>
      </c>
      <c r="P9" s="26">
        <v>6</v>
      </c>
      <c r="Q9" s="37" t="s">
        <v>196</v>
      </c>
      <c r="R9" s="20" t="s">
        <v>197</v>
      </c>
    </row>
    <row r="10" spans="1:19" s="16" customFormat="1" ht="25.5">
      <c r="A10" s="98">
        <v>7</v>
      </c>
      <c r="B10" s="98">
        <v>205191</v>
      </c>
      <c r="C10" s="98" t="s">
        <v>142</v>
      </c>
      <c r="D10" s="98" t="s">
        <v>26</v>
      </c>
      <c r="E10" s="98" t="s">
        <v>138</v>
      </c>
      <c r="F10" s="98" t="s">
        <v>143</v>
      </c>
      <c r="G10" s="98">
        <v>20</v>
      </c>
      <c r="H10" s="98">
        <v>12</v>
      </c>
      <c r="I10" s="98"/>
      <c r="J10" s="98">
        <v>114.91</v>
      </c>
      <c r="K10" s="98" t="s">
        <v>55</v>
      </c>
      <c r="L10" s="98"/>
      <c r="M10" s="98">
        <f t="shared" si="0"/>
        <v>114.91</v>
      </c>
      <c r="N10" s="98">
        <v>2</v>
      </c>
      <c r="O10" s="79" t="s">
        <v>257</v>
      </c>
      <c r="P10" s="26">
        <v>6</v>
      </c>
      <c r="Q10" s="37" t="s">
        <v>196</v>
      </c>
      <c r="R10" s="20" t="s">
        <v>197</v>
      </c>
    </row>
    <row r="11" spans="1:19" s="16" customFormat="1" ht="25.5">
      <c r="A11" s="99"/>
      <c r="B11" s="99">
        <v>205191</v>
      </c>
      <c r="C11" s="99" t="s">
        <v>142</v>
      </c>
      <c r="D11" s="99" t="s">
        <v>26</v>
      </c>
      <c r="E11" s="99" t="s">
        <v>138</v>
      </c>
      <c r="F11" s="99" t="s">
        <v>143</v>
      </c>
      <c r="G11" s="99">
        <v>20</v>
      </c>
      <c r="H11" s="99">
        <v>12</v>
      </c>
      <c r="I11" s="99"/>
      <c r="J11" s="99">
        <v>114.91</v>
      </c>
      <c r="K11" s="99" t="s">
        <v>55</v>
      </c>
      <c r="L11" s="99"/>
      <c r="M11" s="99">
        <f t="shared" si="0"/>
        <v>114.91</v>
      </c>
      <c r="N11" s="99">
        <v>2</v>
      </c>
      <c r="O11" s="107" t="s">
        <v>225</v>
      </c>
      <c r="P11" s="26">
        <v>2</v>
      </c>
      <c r="Q11" s="37" t="s">
        <v>196</v>
      </c>
      <c r="R11" s="20" t="s">
        <v>197</v>
      </c>
    </row>
    <row r="12" spans="1:19" s="16" customFormat="1" ht="25.5">
      <c r="A12" s="67">
        <v>8</v>
      </c>
      <c r="B12" s="67">
        <v>172524</v>
      </c>
      <c r="C12" s="67" t="s">
        <v>148</v>
      </c>
      <c r="D12" s="67" t="s">
        <v>149</v>
      </c>
      <c r="E12" s="67" t="s">
        <v>138</v>
      </c>
      <c r="F12" s="67" t="s">
        <v>46</v>
      </c>
      <c r="G12" s="67">
        <v>18</v>
      </c>
      <c r="H12" s="67">
        <v>14</v>
      </c>
      <c r="I12" s="67"/>
      <c r="J12" s="67">
        <v>107.61</v>
      </c>
      <c r="K12" s="67"/>
      <c r="L12" s="67"/>
      <c r="M12" s="67">
        <f t="shared" si="0"/>
        <v>107.61</v>
      </c>
      <c r="N12" s="67">
        <v>2</v>
      </c>
      <c r="O12" s="24" t="s">
        <v>59</v>
      </c>
      <c r="P12" s="26">
        <f>G12-H12</f>
        <v>4</v>
      </c>
      <c r="Q12" s="37" t="s">
        <v>196</v>
      </c>
      <c r="R12" s="20" t="s">
        <v>197</v>
      </c>
    </row>
    <row r="13" spans="1:19" s="16" customFormat="1" ht="29.25" customHeight="1">
      <c r="A13" s="4">
        <v>9</v>
      </c>
      <c r="B13" s="4">
        <v>205615</v>
      </c>
      <c r="C13" s="4" t="s">
        <v>153</v>
      </c>
      <c r="D13" s="4" t="s">
        <v>258</v>
      </c>
      <c r="E13" s="4" t="s">
        <v>138</v>
      </c>
      <c r="F13" s="4" t="s">
        <v>154</v>
      </c>
      <c r="G13" s="4">
        <v>20</v>
      </c>
      <c r="H13" s="27"/>
      <c r="I13" s="4"/>
      <c r="J13" s="27">
        <v>93.4</v>
      </c>
      <c r="K13" s="4" t="s">
        <v>28</v>
      </c>
      <c r="L13" s="4"/>
      <c r="M13" s="4">
        <f t="shared" si="0"/>
        <v>93.4</v>
      </c>
      <c r="N13" s="4">
        <v>2</v>
      </c>
      <c r="O13" s="9" t="s">
        <v>52</v>
      </c>
      <c r="P13" s="26">
        <v>4</v>
      </c>
      <c r="Q13" s="37" t="s">
        <v>196</v>
      </c>
      <c r="R13" s="20" t="s">
        <v>197</v>
      </c>
    </row>
    <row r="14" spans="1:19" s="16" customFormat="1" ht="36" customHeight="1">
      <c r="A14" s="4">
        <v>10</v>
      </c>
      <c r="B14" s="4">
        <v>211060</v>
      </c>
      <c r="C14" s="4" t="s">
        <v>152</v>
      </c>
      <c r="D14" s="4" t="s">
        <v>133</v>
      </c>
      <c r="E14" s="4" t="s">
        <v>138</v>
      </c>
      <c r="F14" s="4" t="s">
        <v>59</v>
      </c>
      <c r="G14" s="4">
        <v>20</v>
      </c>
      <c r="H14" s="27"/>
      <c r="I14" s="4"/>
      <c r="J14" s="4">
        <v>86.04</v>
      </c>
      <c r="K14" s="4" t="s">
        <v>40</v>
      </c>
      <c r="L14" s="4"/>
      <c r="M14" s="4">
        <f>J14+4</f>
        <v>90.04</v>
      </c>
      <c r="N14" s="4">
        <v>2</v>
      </c>
      <c r="O14" s="9" t="s">
        <v>259</v>
      </c>
      <c r="P14" s="26">
        <v>4</v>
      </c>
      <c r="Q14" s="37" t="s">
        <v>196</v>
      </c>
      <c r="R14" s="20" t="s">
        <v>197</v>
      </c>
    </row>
    <row r="15" spans="1:19" s="16" customFormat="1" ht="30.75" customHeight="1">
      <c r="A15" s="4">
        <v>11</v>
      </c>
      <c r="B15" s="4">
        <v>209116</v>
      </c>
      <c r="C15" s="4" t="s">
        <v>146</v>
      </c>
      <c r="D15" s="4" t="s">
        <v>17</v>
      </c>
      <c r="E15" s="4" t="s">
        <v>138</v>
      </c>
      <c r="F15" s="4" t="s">
        <v>96</v>
      </c>
      <c r="G15" s="4">
        <v>20</v>
      </c>
      <c r="H15" s="4">
        <v>12</v>
      </c>
      <c r="I15" s="4"/>
      <c r="J15" s="4">
        <v>85.66</v>
      </c>
      <c r="K15" s="4" t="s">
        <v>22</v>
      </c>
      <c r="L15" s="4"/>
      <c r="M15" s="4">
        <f>J15</f>
        <v>85.66</v>
      </c>
      <c r="N15" s="4">
        <v>2</v>
      </c>
      <c r="O15" s="9" t="s">
        <v>260</v>
      </c>
      <c r="P15" s="26">
        <f t="shared" ref="P15:P17" si="1">G15-H15</f>
        <v>8</v>
      </c>
      <c r="Q15" s="37" t="s">
        <v>196</v>
      </c>
      <c r="R15" s="20" t="s">
        <v>197</v>
      </c>
    </row>
    <row r="16" spans="1:19" s="16" customFormat="1" ht="25.5">
      <c r="A16" s="4">
        <v>12</v>
      </c>
      <c r="B16" s="4">
        <v>188004</v>
      </c>
      <c r="C16" s="4" t="s">
        <v>145</v>
      </c>
      <c r="D16" s="4" t="s">
        <v>13</v>
      </c>
      <c r="E16" s="4" t="s">
        <v>138</v>
      </c>
      <c r="F16" s="4" t="s">
        <v>53</v>
      </c>
      <c r="G16" s="4">
        <v>18</v>
      </c>
      <c r="H16" s="4">
        <v>12</v>
      </c>
      <c r="I16" s="4"/>
      <c r="J16" s="4">
        <v>85.15</v>
      </c>
      <c r="K16" s="4" t="s">
        <v>35</v>
      </c>
      <c r="L16" s="4"/>
      <c r="M16" s="4">
        <f>J16+4</f>
        <v>89.15</v>
      </c>
      <c r="N16" s="4">
        <v>2</v>
      </c>
      <c r="O16" s="9" t="s">
        <v>261</v>
      </c>
      <c r="P16" s="26">
        <f t="shared" si="1"/>
        <v>6</v>
      </c>
      <c r="Q16" s="37" t="s">
        <v>196</v>
      </c>
      <c r="R16" s="20" t="s">
        <v>197</v>
      </c>
    </row>
    <row r="17" spans="1:18" s="16" customFormat="1" ht="30" customHeight="1">
      <c r="A17" s="4">
        <v>13</v>
      </c>
      <c r="B17" s="4">
        <v>210827</v>
      </c>
      <c r="C17" s="4" t="s">
        <v>139</v>
      </c>
      <c r="D17" s="4" t="s">
        <v>140</v>
      </c>
      <c r="E17" s="4" t="s">
        <v>138</v>
      </c>
      <c r="F17" s="4" t="s">
        <v>141</v>
      </c>
      <c r="G17" s="4">
        <v>20</v>
      </c>
      <c r="H17" s="4">
        <v>14</v>
      </c>
      <c r="I17" s="4"/>
      <c r="J17" s="4">
        <v>84.01</v>
      </c>
      <c r="K17" s="4" t="s">
        <v>55</v>
      </c>
      <c r="L17" s="4"/>
      <c r="M17" s="4">
        <f>J17</f>
        <v>84.01</v>
      </c>
      <c r="N17" s="66">
        <v>2</v>
      </c>
      <c r="O17" s="42" t="s">
        <v>263</v>
      </c>
      <c r="P17" s="33">
        <f t="shared" si="1"/>
        <v>6</v>
      </c>
      <c r="Q17" s="32" t="s">
        <v>196</v>
      </c>
      <c r="R17" s="20" t="s">
        <v>197</v>
      </c>
    </row>
    <row r="18" spans="1:18" s="16" customFormat="1" ht="25.5">
      <c r="A18" s="66">
        <v>14</v>
      </c>
      <c r="B18" s="66">
        <v>210950</v>
      </c>
      <c r="C18" s="66" t="s">
        <v>151</v>
      </c>
      <c r="D18" s="66" t="s">
        <v>133</v>
      </c>
      <c r="E18" s="66" t="s">
        <v>138</v>
      </c>
      <c r="F18" s="66" t="s">
        <v>61</v>
      </c>
      <c r="G18" s="66">
        <v>20</v>
      </c>
      <c r="H18" s="66"/>
      <c r="I18" s="66"/>
      <c r="J18" s="66">
        <v>82.95</v>
      </c>
      <c r="K18" s="66" t="s">
        <v>22</v>
      </c>
      <c r="L18" s="66"/>
      <c r="M18" s="42">
        <f>J18+4</f>
        <v>86.95</v>
      </c>
      <c r="N18" s="78"/>
      <c r="O18" s="26" t="s">
        <v>65</v>
      </c>
      <c r="P18" s="26">
        <v>10</v>
      </c>
      <c r="Q18" s="37" t="s">
        <v>196</v>
      </c>
      <c r="R18" s="20" t="s">
        <v>197</v>
      </c>
    </row>
    <row r="19" spans="1:18" s="16" customFormat="1" ht="31.5" customHeight="1">
      <c r="A19" s="68">
        <v>15</v>
      </c>
      <c r="B19" s="68">
        <v>188347</v>
      </c>
      <c r="C19" s="68" t="s">
        <v>179</v>
      </c>
      <c r="D19" s="68" t="s">
        <v>67</v>
      </c>
      <c r="E19" s="68" t="s">
        <v>138</v>
      </c>
      <c r="F19" s="68" t="s">
        <v>264</v>
      </c>
      <c r="G19" s="68">
        <v>18</v>
      </c>
      <c r="H19" s="68">
        <v>4</v>
      </c>
      <c r="I19" s="68"/>
      <c r="J19" s="68">
        <v>35.332999999999998</v>
      </c>
      <c r="K19" s="68"/>
      <c r="L19" s="68"/>
      <c r="M19" s="68">
        <f t="shared" ref="M19" si="2">J19</f>
        <v>35.332999999999998</v>
      </c>
      <c r="N19" s="68">
        <v>2</v>
      </c>
      <c r="O19" s="80" t="s">
        <v>264</v>
      </c>
      <c r="P19" s="18">
        <v>18</v>
      </c>
      <c r="Q19" s="18" t="s">
        <v>209</v>
      </c>
      <c r="R19" s="18" t="s">
        <v>243</v>
      </c>
    </row>
    <row r="20" spans="1:18" s="16" customFormat="1" ht="30" customHeight="1">
      <c r="A20" s="68"/>
      <c r="B20" s="68">
        <v>188347</v>
      </c>
      <c r="C20" s="68" t="s">
        <v>179</v>
      </c>
      <c r="D20" s="68" t="s">
        <v>67</v>
      </c>
      <c r="E20" s="68" t="s">
        <v>138</v>
      </c>
      <c r="F20" s="68" t="s">
        <v>264</v>
      </c>
      <c r="G20" s="68">
        <v>18</v>
      </c>
      <c r="H20" s="68"/>
      <c r="I20" s="68"/>
      <c r="J20" s="68">
        <v>35.332999999999998</v>
      </c>
      <c r="K20" s="68"/>
      <c r="L20" s="68"/>
      <c r="M20" s="68">
        <f t="shared" ref="M20" si="3">J20</f>
        <v>35.332999999999998</v>
      </c>
      <c r="N20" s="68"/>
      <c r="O20" s="61" t="s">
        <v>264</v>
      </c>
      <c r="P20" s="23">
        <v>8</v>
      </c>
      <c r="Q20" s="62" t="s">
        <v>196</v>
      </c>
      <c r="R20" s="20" t="s">
        <v>252</v>
      </c>
    </row>
    <row r="21" spans="1:18" s="16" customFormat="1" ht="25.5">
      <c r="A21" s="68"/>
      <c r="B21" s="68">
        <v>188347</v>
      </c>
      <c r="C21" s="68" t="s">
        <v>179</v>
      </c>
      <c r="D21" s="68" t="s">
        <v>67</v>
      </c>
      <c r="E21" s="68" t="s">
        <v>138</v>
      </c>
      <c r="F21" s="68" t="s">
        <v>262</v>
      </c>
      <c r="G21" s="68">
        <v>18</v>
      </c>
      <c r="H21" s="68">
        <v>4</v>
      </c>
      <c r="I21" s="68" t="s">
        <v>15</v>
      </c>
      <c r="J21" s="68">
        <v>35.332999999999998</v>
      </c>
      <c r="K21" s="68"/>
      <c r="L21" s="68"/>
      <c r="M21" s="68">
        <f>J21</f>
        <v>35.332999999999998</v>
      </c>
      <c r="N21" s="68">
        <v>2</v>
      </c>
      <c r="O21" s="81" t="s">
        <v>265</v>
      </c>
      <c r="P21" s="26">
        <v>6</v>
      </c>
      <c r="Q21" s="37" t="s">
        <v>196</v>
      </c>
      <c r="R21" s="20" t="s">
        <v>197</v>
      </c>
    </row>
    <row r="22" spans="1:18" s="16" customFormat="1" ht="25.5">
      <c r="A22" s="68"/>
      <c r="B22" s="68">
        <v>188347</v>
      </c>
      <c r="C22" s="68" t="s">
        <v>179</v>
      </c>
      <c r="D22" s="68" t="s">
        <v>67</v>
      </c>
      <c r="E22" s="68" t="s">
        <v>138</v>
      </c>
      <c r="F22" s="68" t="s">
        <v>262</v>
      </c>
      <c r="G22" s="68">
        <v>18</v>
      </c>
      <c r="H22" s="68">
        <v>4</v>
      </c>
      <c r="I22" s="68" t="s">
        <v>15</v>
      </c>
      <c r="J22" s="68">
        <v>35.332999999999998</v>
      </c>
      <c r="K22" s="68"/>
      <c r="L22" s="68"/>
      <c r="M22" s="68">
        <f>J22</f>
        <v>35.332999999999998</v>
      </c>
      <c r="N22" s="68">
        <v>2</v>
      </c>
      <c r="O22" s="82" t="s">
        <v>266</v>
      </c>
      <c r="P22" s="33">
        <v>4</v>
      </c>
      <c r="Q22" s="32" t="s">
        <v>196</v>
      </c>
      <c r="R22" s="20" t="s">
        <v>197</v>
      </c>
    </row>
    <row r="23" spans="1:18" s="16" customFormat="1" ht="25.5">
      <c r="A23" s="68">
        <v>16</v>
      </c>
      <c r="B23" s="68">
        <v>211523</v>
      </c>
      <c r="C23" s="68" t="s">
        <v>180</v>
      </c>
      <c r="D23" s="68" t="s">
        <v>20</v>
      </c>
      <c r="E23" s="68" t="s">
        <v>138</v>
      </c>
      <c r="F23" s="68" t="s">
        <v>268</v>
      </c>
      <c r="G23" s="68">
        <v>20</v>
      </c>
      <c r="H23" s="68">
        <v>14</v>
      </c>
      <c r="I23" s="68"/>
      <c r="J23" s="68">
        <v>34.159999999999997</v>
      </c>
      <c r="K23" s="68" t="s">
        <v>37</v>
      </c>
      <c r="L23" s="68"/>
      <c r="M23" s="68">
        <f t="shared" ref="M23" si="4">J23</f>
        <v>34.159999999999997</v>
      </c>
      <c r="N23" s="68"/>
      <c r="O23" s="80" t="s">
        <v>31</v>
      </c>
      <c r="P23" s="18">
        <v>20</v>
      </c>
      <c r="Q23" s="18" t="s">
        <v>209</v>
      </c>
      <c r="R23" s="18" t="s">
        <v>243</v>
      </c>
    </row>
    <row r="24" spans="1:18" s="16" customFormat="1" ht="25.5">
      <c r="A24" s="68"/>
      <c r="B24" s="68">
        <v>211523</v>
      </c>
      <c r="C24" s="68" t="s">
        <v>180</v>
      </c>
      <c r="D24" s="68" t="s">
        <v>20</v>
      </c>
      <c r="E24" s="68" t="s">
        <v>138</v>
      </c>
      <c r="F24" s="68" t="s">
        <v>31</v>
      </c>
      <c r="G24" s="68">
        <v>20</v>
      </c>
      <c r="H24" s="68">
        <v>14</v>
      </c>
      <c r="I24" s="68"/>
      <c r="J24" s="68">
        <v>34.159999999999997</v>
      </c>
      <c r="K24" s="68" t="s">
        <v>37</v>
      </c>
      <c r="L24" s="68"/>
      <c r="M24" s="68">
        <f t="shared" ref="M24" si="5">J24</f>
        <v>34.159999999999997</v>
      </c>
      <c r="N24" s="68"/>
      <c r="O24" s="83" t="s">
        <v>31</v>
      </c>
      <c r="P24" s="17">
        <v>14</v>
      </c>
      <c r="Q24" s="37" t="s">
        <v>196</v>
      </c>
      <c r="R24" s="20" t="s">
        <v>252</v>
      </c>
    </row>
    <row r="25" spans="1:18" s="16" customFormat="1" ht="25.5">
      <c r="A25" s="68"/>
      <c r="B25" s="68">
        <v>211523</v>
      </c>
      <c r="C25" s="68" t="s">
        <v>180</v>
      </c>
      <c r="D25" s="68" t="s">
        <v>20</v>
      </c>
      <c r="E25" s="68" t="s">
        <v>138</v>
      </c>
      <c r="F25" s="68" t="s">
        <v>31</v>
      </c>
      <c r="G25" s="68">
        <v>20</v>
      </c>
      <c r="H25" s="68">
        <v>14</v>
      </c>
      <c r="I25" s="68"/>
      <c r="J25" s="68">
        <v>34.159999999999997</v>
      </c>
      <c r="K25" s="68" t="s">
        <v>37</v>
      </c>
      <c r="L25" s="68"/>
      <c r="M25" s="68">
        <f t="shared" ref="M25" si="6">J25</f>
        <v>34.159999999999997</v>
      </c>
      <c r="N25" s="68"/>
      <c r="O25" s="84" t="s">
        <v>267</v>
      </c>
      <c r="P25" s="17">
        <v>6</v>
      </c>
      <c r="Q25" s="37" t="s">
        <v>196</v>
      </c>
      <c r="R25" s="20" t="s">
        <v>197</v>
      </c>
    </row>
    <row r="26" spans="1:18" s="16" customFormat="1" ht="12.75">
      <c r="A26" s="37">
        <v>17</v>
      </c>
      <c r="B26" s="37">
        <v>229551</v>
      </c>
      <c r="C26" s="37" t="s">
        <v>193</v>
      </c>
      <c r="D26" s="37" t="s">
        <v>194</v>
      </c>
      <c r="E26" s="37" t="s">
        <v>138</v>
      </c>
      <c r="F26" s="37" t="s">
        <v>195</v>
      </c>
      <c r="G26" s="37">
        <v>20</v>
      </c>
      <c r="H26" s="37">
        <v>20</v>
      </c>
      <c r="I26" s="37"/>
      <c r="J26" s="37">
        <v>86.94</v>
      </c>
      <c r="K26" s="37"/>
      <c r="L26" s="37"/>
      <c r="M26" s="37">
        <f>J26</f>
        <v>86.94</v>
      </c>
      <c r="N26" s="37"/>
      <c r="O26" s="81"/>
      <c r="P26" s="26"/>
      <c r="Q26" s="26"/>
      <c r="R26" s="37" t="s">
        <v>274</v>
      </c>
    </row>
    <row r="27" spans="1:18" s="16" customFormat="1" ht="12.75"/>
    <row r="28" spans="1:18" s="16" customFormat="1" ht="12.75"/>
    <row r="29" spans="1:18" s="16" customFormat="1" ht="12.75"/>
    <row r="30" spans="1:18" s="16" customFormat="1" ht="12.75"/>
    <row r="31" spans="1:18" s="16" customFormat="1" ht="12.75"/>
    <row r="32" spans="1:18" s="16" customFormat="1" ht="12.75"/>
    <row r="33" spans="17:18" s="16" customFormat="1" ht="12.75"/>
    <row r="34" spans="17:18" s="16" customFormat="1" ht="12.75"/>
    <row r="35" spans="17:18" s="16" customFormat="1" ht="12.75"/>
    <row r="36" spans="17:18" s="16" customFormat="1" ht="12.75"/>
    <row r="37" spans="17:18" ht="12.75">
      <c r="Q37" s="16"/>
      <c r="R37" s="16"/>
    </row>
  </sheetData>
  <mergeCells count="16">
    <mergeCell ref="A1:R1"/>
    <mergeCell ref="A2:R2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ΠΕ11</vt:lpstr>
      <vt:lpstr>ΠΕ78</vt:lpstr>
      <vt:lpstr>ΠΕ80</vt:lpstr>
      <vt:lpstr>ΠΕ86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doula</dc:creator>
  <cp:lastModifiedBy>user</cp:lastModifiedBy>
  <cp:lastPrinted>2023-09-11T10:56:13Z</cp:lastPrinted>
  <dcterms:created xsi:type="dcterms:W3CDTF">2023-09-08T15:32:40Z</dcterms:created>
  <dcterms:modified xsi:type="dcterms:W3CDTF">2023-09-12T14:54:16Z</dcterms:modified>
</cp:coreProperties>
</file>