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9095" windowHeight="11265"/>
  </bookViews>
  <sheets>
    <sheet name="Φύλλο1" sheetId="1" r:id="rId1"/>
  </sheets>
  <definedNames>
    <definedName name="_xlnm._FilterDatabase" localSheetId="0" hidden="1">Φύλλο1!$A$2:$BB$63</definedName>
    <definedName name="_xlnm.Print_Area" localSheetId="0">Φύλλο1!$A$1:$R$59</definedName>
  </definedNames>
  <calcPr calcId="125725"/>
</workbook>
</file>

<file path=xl/calcChain.xml><?xml version="1.0" encoding="utf-8"?>
<calcChain xmlns="http://schemas.openxmlformats.org/spreadsheetml/2006/main">
  <c r="M55" i="1"/>
  <c r="M53"/>
  <c r="M63"/>
  <c r="M62"/>
  <c r="P9"/>
  <c r="M9"/>
  <c r="P8"/>
  <c r="M8"/>
  <c r="P7"/>
  <c r="P61"/>
  <c r="M61"/>
  <c r="P60"/>
  <c r="M60"/>
  <c r="P39"/>
  <c r="M39"/>
  <c r="P38"/>
  <c r="M38"/>
  <c r="M52"/>
  <c r="M50"/>
  <c r="M59"/>
  <c r="P58"/>
  <c r="M58"/>
  <c r="M20"/>
  <c r="M19"/>
  <c r="M18"/>
  <c r="M17"/>
  <c r="M15"/>
  <c r="M16"/>
  <c r="M14"/>
  <c r="P31"/>
  <c r="M31"/>
  <c r="M30"/>
  <c r="P29"/>
  <c r="M29"/>
  <c r="M28"/>
  <c r="M27"/>
  <c r="M26"/>
  <c r="P23"/>
  <c r="M23"/>
  <c r="P22"/>
  <c r="M22"/>
  <c r="P21"/>
  <c r="M21"/>
  <c r="M48"/>
  <c r="M47"/>
  <c r="M46"/>
  <c r="M45"/>
  <c r="M44"/>
  <c r="M43"/>
  <c r="M42"/>
  <c r="M41"/>
  <c r="M40"/>
  <c r="P33"/>
  <c r="M33"/>
  <c r="P32"/>
  <c r="M32"/>
  <c r="M25"/>
  <c r="M24"/>
</calcChain>
</file>

<file path=xl/sharedStrings.xml><?xml version="1.0" encoding="utf-8"?>
<sst xmlns="http://schemas.openxmlformats.org/spreadsheetml/2006/main" count="505" uniqueCount="152">
  <si>
    <t>Α/Α</t>
  </si>
  <si>
    <t>Α.Μ.</t>
  </si>
  <si>
    <t>Επώνυμο</t>
  </si>
  <si>
    <t>Όνομα</t>
  </si>
  <si>
    <t>Κλάδος/ Ειδικότητα</t>
  </si>
  <si>
    <t>Υποχρ. Ωράριο</t>
  </si>
  <si>
    <t>Ώρες στο σχολείο Οργανικής/ Τοποθέτησης</t>
  </si>
  <si>
    <t>Ειδική Κατηγορία</t>
  </si>
  <si>
    <t>Δήμος Εντοπιότητας</t>
  </si>
  <si>
    <t>Δήμος Συνυπηρέτησης</t>
  </si>
  <si>
    <t>Συνολ. Μόρια (με Εντοπιότητα &amp; Συνυπηρέτηση)</t>
  </si>
  <si>
    <t>Ομάδα</t>
  </si>
  <si>
    <t>Σχολείο Τοποθέτησης</t>
  </si>
  <si>
    <t>Ώρες</t>
  </si>
  <si>
    <t>Πράξη ΠΥΣΔΕ</t>
  </si>
  <si>
    <t>Κατηγορία Τοποθέτησης</t>
  </si>
  <si>
    <t>ΤΣΙΟΓΚΑΣ</t>
  </si>
  <si>
    <t>ΓΕΩΡΓΙΟΣ</t>
  </si>
  <si>
    <t>ΠΕ04.02</t>
  </si>
  <si>
    <t>3ο ΓΕΛ ΑΡΓΥΡΟΥΠΟΛΗΣ</t>
  </si>
  <si>
    <t>1ο  ΓΕΛ ΑΓ. ΔΗΜΗΤΡΙΟΥ</t>
  </si>
  <si>
    <t>25/24-8-2023</t>
  </si>
  <si>
    <t>ΤΟΠΟΘΕΤΗΣΗ ΕΚΠΑΙΔΕΥΤΙΚΟΥ ΑΠΟΣΠΑΣΜΕΝΟΥ ΕΝΤΟΣ ΠΥΣΔΕ</t>
  </si>
  <si>
    <t>ΨΥΡΟΥΚΗ</t>
  </si>
  <si>
    <t>ΜΑΡΙΑ</t>
  </si>
  <si>
    <t>ΠΕ05</t>
  </si>
  <si>
    <t>4ο  ΓΥΜΝΑΣΙΟ ΑΓ. ΔΗΜΗΤΡΙΟΥ</t>
  </si>
  <si>
    <t>ΑΡΓΥΡΟΥΠΟΛΗΣ</t>
  </si>
  <si>
    <t>4ο  ΓΥΜΝΑΣΙΟ Π. ΦΑΛΗΡΟΥ</t>
  </si>
  <si>
    <t>31/8-9-2023</t>
  </si>
  <si>
    <t>ΔΙΑΘΕΣΗ ΕΚΠΑΙΔΕΥΤΙΚΟΥ ΓΙΑ ΣΥΜΠΛΗΡΩΣΗ ΥΠΟΧΡΕΩΤΙΚΟΥ ΩΡΑΡΙΟΥ</t>
  </si>
  <si>
    <t>32/11-9-2023</t>
  </si>
  <si>
    <t>ΑΝΑΚΛΗΣΗ ΔΙΑΘΕΣΗΣ ΕΚΠΑΙΔΕΥΤΙΚΟΥ ΓΙΑ ΣΥΜΠΛΗΡΩΣΗ ΥΠΟΧΡΕΩΤΙΚΟΥ ΩΡΑΡΙΟΥ</t>
  </si>
  <si>
    <t>3ο ΓΥΜΝΑΣΙΟ ΑΛΙΜΟΥ</t>
  </si>
  <si>
    <t>ΤΣΑΜΗ</t>
  </si>
  <si>
    <t>ΑΓΓΕΛΙΚΗ</t>
  </si>
  <si>
    <t>ΔΙΑΘΕΣΗ ΠΥΣΔΕ</t>
  </si>
  <si>
    <t>2ο  ΓΥΜΝΑΣΙΟ ΕΛΛΗΝΙΚΟΥ</t>
  </si>
  <si>
    <t>24/24-8-2023</t>
  </si>
  <si>
    <t>ΤΟΠΟΘΕΤΗΣΗ ΕΚΠΑΙΔΕΥΤΙΚΟΥ ΔΙΑΘΕΣΗ ΠΥΣΔΕ</t>
  </si>
  <si>
    <t>ΤΡΟΠ. ΤΟΠΟΘΕΤΗΣΗΣ ΕΚΠΑΙΔΕΥΤΙΚΟΥ ΔΙΑΘΕΣΗ ΠΥΣΔΕ</t>
  </si>
  <si>
    <t>1ο ΓΕΛ  ΕΛΛΗΝΙΚΟΥ</t>
  </si>
  <si>
    <t>2ο ΓΕΛ ΓΛΥΦΑΔΑΣ</t>
  </si>
  <si>
    <t>ΓΑΚΟΥ</t>
  </si>
  <si>
    <t>ΙΩΑΝΝΑ-ΕΥΔΟΚΙΑ</t>
  </si>
  <si>
    <t>ΠΕ06</t>
  </si>
  <si>
    <t>ΝΕΑΣ ΣΜΥΡΝΗΣ</t>
  </si>
  <si>
    <t>4ο  ΓΕΛ ΑΛΙΜΟΥ</t>
  </si>
  <si>
    <t>ΤΡΟΠΟΠΟΙΗΣΗ  ΤΟΠΟΘΕΤΗΣΗΣ ΑΠΟΣΠΑΣΜΕΝΟΥ ΕΚΠΑΙΔΕΥΤΙΚΟΥ</t>
  </si>
  <si>
    <t xml:space="preserve">5ο  ΓΕΛ Ν. ΣΜΥΡΝΗΣ </t>
  </si>
  <si>
    <t>ΚΑΜΜΙΑ ΑΛΛΑΓΗ</t>
  </si>
  <si>
    <t xml:space="preserve">4ο  ΓΕΛ Ν. ΣΜΥΡΝΗΣ </t>
  </si>
  <si>
    <t>ΚΕΦΑΛΑ</t>
  </si>
  <si>
    <t>ΚΥΡΙΑΚΗ</t>
  </si>
  <si>
    <t>ΑΛΙΜΟΥ</t>
  </si>
  <si>
    <t>1ο ΕΣΠΕΡΙΝΟ ΕΠΑΛ ΤΑΥΡΟΥ</t>
  </si>
  <si>
    <t>ΤΟΠΟΘΕΤΗΣΗ ΕΚΠΑΙΔΕΥΤΙΚΟΥ (ΣΤΗ ΔΙΑΘΕΣΗ ΤΟΥ ΠΥΣΔΕ)</t>
  </si>
  <si>
    <t>ΕΣΠΕΡΙΝΟ ΓΕΛ ΚΑΛΛΙΘΕΑΣ</t>
  </si>
  <si>
    <t>ΤΡΟΠ. ΤΟΠΟΘΕΤΗΣΗΣ ΕΚΠΑΙΔΕΥΤΙΚΟΥ (ΣΤΗ ΔΙΑΘΕΣΗ ΤΟΥ ΠΥΣΔΕ)</t>
  </si>
  <si>
    <t>Μόρια Μετάθεσης/ Απόσπασης</t>
  </si>
  <si>
    <t>ΒΙΛΛΙΩΤΗΣ</t>
  </si>
  <si>
    <t>ΑΝΔΡΕΑΣ</t>
  </si>
  <si>
    <t>4ο  ΓΕΛ ΓΛΥΦΑΔΑΣ</t>
  </si>
  <si>
    <t>ΓΛΥΦΑΔΑΣ</t>
  </si>
  <si>
    <t>ΕΛΛΗΝΙΚΟΥ</t>
  </si>
  <si>
    <t>1ο  ΓΥΜΝΑΣΙΟ ΓΛΥΦΑΔΑΣ</t>
  </si>
  <si>
    <t>33/12-9-2023</t>
  </si>
  <si>
    <t>1ο ΓΕΛ ΕΛΛΗΝΙΚΟΥ</t>
  </si>
  <si>
    <t>ΜΕΡΙΚΗ ΔΙΑΘΕΣΗ ΕΚΠΑΙΔΕΥΤΙΚΟΥΛΟΓΩ ΥΠΕΡΑΡΙΘΜΙΑΣ</t>
  </si>
  <si>
    <t>ΚΩΣΤΟΠΟΥΛΟΥ</t>
  </si>
  <si>
    <t>ΕΛΕΝΗ</t>
  </si>
  <si>
    <t>ΠΕ04.04</t>
  </si>
  <si>
    <t>1ο  ΕΠΑΛ ΓΛΥΦΑΔΑΣ</t>
  </si>
  <si>
    <t>4ο  ΓΥΜΝΑΣΙΟ ΓΛΥΦΑΔΑΣ</t>
  </si>
  <si>
    <t>ΠΟΛΥΔΩΡΟΣ</t>
  </si>
  <si>
    <t>ΚΩΝΣΤΑΝΤΙΝΟΣ</t>
  </si>
  <si>
    <t>1ο  ΓΕΛ Π. ΦΑΛΗΡΟΥ</t>
  </si>
  <si>
    <t>1ο  ΓΥΜΝΑΣΙΟ Π. ΦΑΛΗΡΟΥ</t>
  </si>
  <si>
    <t>ΚΑΜΠΑ</t>
  </si>
  <si>
    <t>ΑΡΤΕΜΗΣΙΑ</t>
  </si>
  <si>
    <t>ΠΕ02</t>
  </si>
  <si>
    <t>ΠΥΣΔΕ ΔΥΤ. ΑΤΤΙΚΗΣ
(1ο ΕΣΠΕΡΙΝΟ ΕΠΑΛ ΤΑΥΡΟΥ)</t>
  </si>
  <si>
    <t>30/7-9-2023</t>
  </si>
  <si>
    <t xml:space="preserve"> ΤΡΟΠΟΠΟΙΗΣΗ ΤΟΠΟΘΕΤΗΣΗΣ ΑΠΟΣΠΑΣΜΕΝΟΥ ΕΚΠΑΙΔΕΥΤΙΚΟΥ </t>
  </si>
  <si>
    <t>1ο  ΕΠΑΛ ΑΛΙΜΟΥ</t>
  </si>
  <si>
    <t>ΤΡΟΠ. ΔΙΑΘΕΣΗΣ ΕΚΠΑΙΔΕΥΤΙΚΟΥ ΓΙΑ ΣΥΜΠΛΗΡΩΣΗ ΥΠΟΧΡΕΩΤΙΚΟΥ ΩΡΑΡΙΟΥ</t>
  </si>
  <si>
    <t>ΚΟΜΗΤΟΠΟΥΛΟΥ</t>
  </si>
  <si>
    <t>ΠΑΥΛΙΝΑ</t>
  </si>
  <si>
    <t>ΕΣΠΕΡΙΝΟ ΓΥΜΝΑΣΙΟ ΜΟΣΧΑΤΟΥ</t>
  </si>
  <si>
    <t>ΟΧΙ</t>
  </si>
  <si>
    <t>ΚΑΛΛΙΘΕΑ</t>
  </si>
  <si>
    <t>1ο ΕΣΠΕΡΙΝΟ ΓΥΜΝΑΣΙΟ ΑΓ. ΔΗΜΗΤΡΙΟΥ</t>
  </si>
  <si>
    <t>ΜΕΡΙΚΗ ΔΙΑΘΕΣΗ ΕΚΠΑΙΔΕΥΤΙΚΟΥ ΛΟΓΩ ΥΠΕΡΑΡΙΘΜΙΑΣ</t>
  </si>
  <si>
    <t>4ο  ΓΕΛ ΚΑΛΛΙΘΕΑΣ</t>
  </si>
  <si>
    <t>ΟΛΙΚΗ ΔΙΑΘΕΣΗ ΕΚΠΑΙΔΕΥΤΙΚΟΥ ΛΟΓΩ ΥΠΕΡΑΡΙΘΜΙΑΣ</t>
  </si>
  <si>
    <t>ΤΡΟΠ. ΜΕΡΙΚΗΣ ΔΙΑΘΕΣΗΣ ΕΚΠΑΙΔΕΥΤΙΚΟΥ ΛΟΓΩ ΥΠΕΡΑΡΙΘΜΙΑΣ</t>
  </si>
  <si>
    <t>ΓΕΡΟΝΤΟΠΟΥΛΟΣ</t>
  </si>
  <si>
    <t>ΤΗΛΕΜΑΧΟΣ</t>
  </si>
  <si>
    <t>ΠΕ03</t>
  </si>
  <si>
    <t>2ο  ΓΕΛ ΑΡΓΥΡΟΥΠΟΛΗΣ</t>
  </si>
  <si>
    <t>ΕΣΠΕΡ. ΓΕΛ ΑΓ. ΔΗΜΗΤΡΙΟΥ</t>
  </si>
  <si>
    <t>ΚΑΤΣΑΡΟΣ</t>
  </si>
  <si>
    <t>ΝΙΚΟΛΑΟΣ ΑΛΕΞΑΝΔΡΟΣ</t>
  </si>
  <si>
    <t>1ο ΕΣΠ. ΓΥΜΝΑΣΙΟ ΑΓ. ΔΗΜΗΤΡΙΟΥ</t>
  </si>
  <si>
    <t>ΕΣΠΕΡΙΝΟ ΓΕΛ ΑΓ. ΔΗΜΗΤΡΙΟΥ</t>
  </si>
  <si>
    <t>ΑΝΑΚΛΗΣΗ ΜΕΡΙΚΗΣ ΔΙΑΘΕΣΗΣ ΕΚΠΑΙΔΕΥΤΙΚΟΥ ΛΟΓΩ ΥΠΕΡΑΡΙΘΜΙΑΣ</t>
  </si>
  <si>
    <t>ΓΑΤΣΙΝΟΥ</t>
  </si>
  <si>
    <t>ΒΑΣΙΛΙΚΗ</t>
  </si>
  <si>
    <t>ΠΕ80</t>
  </si>
  <si>
    <t>2ο ΓΕΛ ΑΛΙΜΟΥ</t>
  </si>
  <si>
    <t>1ο ΕΠΑΛ ΑΛΙΜΟΥ</t>
  </si>
  <si>
    <t>ΤΕΡΖΑΚΗ</t>
  </si>
  <si>
    <t>ΔΕΣΠΟΙΝΑ</t>
  </si>
  <si>
    <t>5ο ΓΕΛ Ν. ΣΜΥΡΝΗΣ</t>
  </si>
  <si>
    <t>7ο ΓΕΛ Ν. ΣΜΥΡΝΗΣ</t>
  </si>
  <si>
    <t>ΦΑΣΣΟΥ</t>
  </si>
  <si>
    <t>ΕΜΜΑΝΩΛΙΑ</t>
  </si>
  <si>
    <t>ΠΕ11</t>
  </si>
  <si>
    <t>5ο  ΓΥΜΝΑΣΙΟ ΑΓ. ΔΗΜΗΤΡΙΟΥ 
(6ο ΓΕΛ Ν. ΣΜΥΡΝΗΣ)</t>
  </si>
  <si>
    <t>ΝΑΙ</t>
  </si>
  <si>
    <t>ΑΓΙΟΥ ΔΗΜΗΤΡΙΟΥ</t>
  </si>
  <si>
    <t>6ο  ΓΕΛ Ν. ΣΜΥΡΝΗΣ</t>
  </si>
  <si>
    <t xml:space="preserve">ΤΡΟΠ. ΤΟΠΟΘΕΤΗΣΗΣ ΑΠΟΣΠΑΣΜΕΝΩΝ ΕΚΠΑΙΔΕΥΤΙΚΩΝ </t>
  </si>
  <si>
    <t>3ο ΓΕΛ ΑΛΙΜΟΥ</t>
  </si>
  <si>
    <t>ΤΣΙΤΟΥ</t>
  </si>
  <si>
    <t>ΑΜΑΛΙΑ</t>
  </si>
  <si>
    <t>5ο  ΓΥΜΝΑΣΙΟ ΓΛΥΦΑΔΑΣ</t>
  </si>
  <si>
    <t xml:space="preserve">ΠΥΣΔΕ ΗΡΑΚΛΕΙΟΥ
</t>
  </si>
  <si>
    <t>ΚΑΜΙΑ ΑΛΛΑΓΗ</t>
  </si>
  <si>
    <t>ΤΟΠΟΘΕΤΗΣΕΙΣ  - ΤΡΟΠΟΠΟΙΗΣΕΙΣ ΤΟΠΟΘΕΤΗΣΕΩΝ ΕΚΠΑΙΔΕΥΤΙΚΩΝ  
ΜΕΤΑ ΑΠΟ ΕΝΣΤΑΣΕΙΣ
ΠΡΑΞΗ ΠΥΣΔΕ 33/12-9-2023</t>
  </si>
  <si>
    <t>ΑΝΑΚΛΗΣΗ ΤΟΠΟΘΕΤΗΣΗΣ ΕΚΠΑΙΔΕΥΤΙΚΟΥ ΑΠΟΣΠΑΣΜΕΝΟΥ ΕΝΤΟΣ ΠΥΣΔΕ</t>
  </si>
  <si>
    <t>ΣΑΡΑΝΤΟΠΟΥΛΟΥ</t>
  </si>
  <si>
    <t>ΔΗΜΗΤΡΑ</t>
  </si>
  <si>
    <t>6ο  ΓΕΛ ΚΑΛΛΙΘΕΑΣ</t>
  </si>
  <si>
    <t>ΚΑΛΛΙΘΕΑΣ</t>
  </si>
  <si>
    <t>7ο  ΓΥΜΝΑΣΙΟ ΚΑΛΛΙΘΕΑΣ</t>
  </si>
  <si>
    <t>ΜΑΡΓΑΡΙΤΗ</t>
  </si>
  <si>
    <t>ΑΝΝΑ ΜΑΡΙΑ</t>
  </si>
  <si>
    <t>ΜΟΥΣΙΚΟ ΓΥΜΝΑΣΙΟ ΑΛΙΜΟΥ ΜΕ ΛΥΚΕΙΑΚΕΣ ΤΑΞΕΙΣ</t>
  </si>
  <si>
    <t>4ο ΓΕΛ ΑΡΓΥΡΟΥΠΟΛΗΣ</t>
  </si>
  <si>
    <t>Οργανική Θέση/ Σχολείο Τοποθέτησης</t>
  </si>
  <si>
    <t xml:space="preserve">ΚΟΡΟΜΗΛΑ </t>
  </si>
  <si>
    <t>ΑΛΕΞΑΝΔΡΑ</t>
  </si>
  <si>
    <t>5ο ΓΥΜΝΑΣΙΟ ΓΛΥΦΑΔΑΣ</t>
  </si>
  <si>
    <t>2ο ΓΥΜΝΑΣΙΟ ΓΛΥΦΑΔΑΣ</t>
  </si>
  <si>
    <t>ΚΑΜΜΙΑ ΑΛΛΓΗ
Το 1ο ΓΣΙΟ ΓΛΥΦΑΔΑΣ ΔΟΘΗΚΕ ΣΕ ΕΚΠ/ΚΟ  Ε.Κ.</t>
  </si>
  <si>
    <t>ΠΑΠΑΔΟΚΩΝΣΤΑΝΤΑΚΗ</t>
  </si>
  <si>
    <t>ΕΛΕΥΘΕΡΙΑ</t>
  </si>
  <si>
    <t>ΠΕ78</t>
  </si>
  <si>
    <t>2ο  ΓΥΜΝΑΣΙΟ ΜΟΣΧΑΤΟΥ</t>
  </si>
  <si>
    <t>ΠΑΛΑΙΟΥ ΦΑΛΗΡΟΥ</t>
  </si>
  <si>
    <t>7ο  ΓΕΛ ΚΑΛΛΙΘΕΑΣ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</si>
</sst>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1"/>
      <scheme val="minor"/>
    </font>
    <font>
      <sz val="9"/>
      <color rgb="FF000000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sz val="9"/>
      <name val="Calibri"/>
      <family val="2"/>
      <charset val="161"/>
    </font>
    <font>
      <b/>
      <sz val="9"/>
      <color rgb="FF000000"/>
      <name val="Calibri"/>
      <family val="2"/>
      <charset val="161"/>
    </font>
    <font>
      <b/>
      <sz val="10"/>
      <color theme="0"/>
      <name val="Calibri"/>
      <family val="2"/>
      <charset val="161"/>
    </font>
    <font>
      <b/>
      <sz val="10"/>
      <color rgb="FFFFFFFF"/>
      <name val="Calibri"/>
      <family val="2"/>
      <charset val="161"/>
    </font>
    <font>
      <sz val="11"/>
      <color rgb="FF000000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rgb="FFB1A0C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0" fontId="1" fillId="0" borderId="2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7"/>
  <sheetViews>
    <sheetView tabSelected="1" topLeftCell="A40" zoomScale="80" zoomScaleNormal="80" workbookViewId="0">
      <selection activeCell="A2" sqref="A2:XFD2"/>
    </sheetView>
  </sheetViews>
  <sheetFormatPr defaultRowHeight="12"/>
  <cols>
    <col min="1" max="1" width="3.7109375" style="3" bestFit="1" customWidth="1"/>
    <col min="2" max="2" width="9.140625" style="3"/>
    <col min="3" max="3" width="20.42578125" style="3" customWidth="1"/>
    <col min="4" max="4" width="16.28515625" style="3" customWidth="1"/>
    <col min="5" max="5" width="9.140625" style="3"/>
    <col min="6" max="6" width="19.42578125" style="3" customWidth="1"/>
    <col min="7" max="7" width="9.140625" style="3"/>
    <col min="8" max="8" width="12.7109375" style="3" customWidth="1"/>
    <col min="9" max="9" width="9.140625" style="3"/>
    <col min="10" max="10" width="11.85546875" style="3" customWidth="1"/>
    <col min="11" max="11" width="14.85546875" style="3" customWidth="1"/>
    <col min="12" max="12" width="11" style="3" customWidth="1"/>
    <col min="13" max="13" width="14.5703125" style="3" customWidth="1"/>
    <col min="14" max="14" width="9.140625" style="3"/>
    <col min="15" max="15" width="21.28515625" style="3" customWidth="1"/>
    <col min="16" max="16" width="9.140625" style="3"/>
    <col min="17" max="17" width="10.5703125" style="3" bestFit="1" customWidth="1"/>
    <col min="18" max="18" width="33.7109375" style="3" customWidth="1"/>
    <col min="19" max="54" width="9.140625" style="16"/>
    <col min="55" max="16384" width="9.140625" style="3"/>
  </cols>
  <sheetData>
    <row r="1" spans="1:54" ht="65.25" customHeight="1">
      <c r="A1" s="35" t="s">
        <v>129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54" ht="56.25" customHeight="1">
      <c r="A2" s="36" t="s">
        <v>0</v>
      </c>
      <c r="B2" s="36" t="s">
        <v>1</v>
      </c>
      <c r="C2" s="36" t="s">
        <v>2</v>
      </c>
      <c r="D2" s="36" t="s">
        <v>3</v>
      </c>
      <c r="E2" s="36" t="s">
        <v>4</v>
      </c>
      <c r="F2" s="36" t="s">
        <v>140</v>
      </c>
      <c r="G2" s="36" t="s">
        <v>5</v>
      </c>
      <c r="H2" s="36" t="s">
        <v>6</v>
      </c>
      <c r="I2" s="36" t="s">
        <v>7</v>
      </c>
      <c r="J2" s="36" t="s">
        <v>59</v>
      </c>
      <c r="K2" s="36" t="s">
        <v>8</v>
      </c>
      <c r="L2" s="36" t="s">
        <v>9</v>
      </c>
      <c r="M2" s="36" t="s">
        <v>10</v>
      </c>
      <c r="N2" s="36" t="s">
        <v>11</v>
      </c>
      <c r="O2" s="36" t="s">
        <v>12</v>
      </c>
      <c r="P2" s="36" t="s">
        <v>13</v>
      </c>
      <c r="Q2" s="36" t="s">
        <v>14</v>
      </c>
      <c r="R2" s="36" t="s">
        <v>15</v>
      </c>
    </row>
    <row r="3" spans="1:54" ht="24">
      <c r="A3" s="37">
        <v>1</v>
      </c>
      <c r="B3" s="37">
        <v>175402</v>
      </c>
      <c r="C3" s="37" t="s">
        <v>78</v>
      </c>
      <c r="D3" s="37" t="s">
        <v>79</v>
      </c>
      <c r="E3" s="37" t="s">
        <v>80</v>
      </c>
      <c r="F3" s="37" t="s">
        <v>81</v>
      </c>
      <c r="G3" s="37">
        <v>18</v>
      </c>
      <c r="H3" s="37">
        <v>10</v>
      </c>
      <c r="I3" s="37"/>
      <c r="J3" s="37">
        <v>36.832999999999998</v>
      </c>
      <c r="K3" s="37"/>
      <c r="L3" s="37"/>
      <c r="M3" s="37">
        <v>36.832999999999998</v>
      </c>
      <c r="N3" s="37"/>
      <c r="O3" s="20" t="s">
        <v>55</v>
      </c>
      <c r="P3" s="20">
        <v>10</v>
      </c>
      <c r="Q3" s="20" t="s">
        <v>82</v>
      </c>
      <c r="R3" s="20" t="s">
        <v>83</v>
      </c>
    </row>
    <row r="4" spans="1:54" ht="24">
      <c r="A4" s="37"/>
      <c r="B4" s="37">
        <v>175402</v>
      </c>
      <c r="C4" s="37" t="s">
        <v>78</v>
      </c>
      <c r="D4" s="37" t="s">
        <v>79</v>
      </c>
      <c r="E4" s="37" t="s">
        <v>80</v>
      </c>
      <c r="F4" s="37" t="s">
        <v>81</v>
      </c>
      <c r="G4" s="37">
        <v>18</v>
      </c>
      <c r="H4" s="37">
        <v>10</v>
      </c>
      <c r="I4" s="37"/>
      <c r="J4" s="37">
        <v>36.832999999999998</v>
      </c>
      <c r="K4" s="37"/>
      <c r="L4" s="37"/>
      <c r="M4" s="37">
        <v>36.832999999999998</v>
      </c>
      <c r="N4" s="37"/>
      <c r="O4" s="20" t="s">
        <v>84</v>
      </c>
      <c r="P4" s="20">
        <v>7</v>
      </c>
      <c r="Q4" s="20" t="s">
        <v>82</v>
      </c>
      <c r="R4" s="38" t="s">
        <v>30</v>
      </c>
    </row>
    <row r="5" spans="1:54" ht="24">
      <c r="A5" s="37"/>
      <c r="B5" s="37">
        <v>175402</v>
      </c>
      <c r="C5" s="37" t="s">
        <v>78</v>
      </c>
      <c r="D5" s="37" t="s">
        <v>79</v>
      </c>
      <c r="E5" s="37" t="s">
        <v>80</v>
      </c>
      <c r="F5" s="37" t="s">
        <v>81</v>
      </c>
      <c r="G5" s="37">
        <v>18</v>
      </c>
      <c r="H5" s="37">
        <v>10</v>
      </c>
      <c r="I5" s="37"/>
      <c r="J5" s="37">
        <v>36.832999999999998</v>
      </c>
      <c r="K5" s="37"/>
      <c r="L5" s="37"/>
      <c r="M5" s="37">
        <v>36.832999999999998</v>
      </c>
      <c r="N5" s="37"/>
      <c r="O5" s="21" t="s">
        <v>55</v>
      </c>
      <c r="P5" s="21">
        <v>13</v>
      </c>
      <c r="Q5" s="8" t="s">
        <v>66</v>
      </c>
      <c r="R5" s="9" t="s">
        <v>83</v>
      </c>
    </row>
    <row r="6" spans="1:54" ht="24">
      <c r="A6" s="37"/>
      <c r="B6" s="37">
        <v>175402</v>
      </c>
      <c r="C6" s="37" t="s">
        <v>78</v>
      </c>
      <c r="D6" s="37" t="s">
        <v>79</v>
      </c>
      <c r="E6" s="37" t="s">
        <v>80</v>
      </c>
      <c r="F6" s="37" t="s">
        <v>81</v>
      </c>
      <c r="G6" s="37">
        <v>18</v>
      </c>
      <c r="H6" s="37">
        <v>10</v>
      </c>
      <c r="I6" s="37"/>
      <c r="J6" s="37">
        <v>36.832999999999998</v>
      </c>
      <c r="K6" s="37"/>
      <c r="L6" s="37"/>
      <c r="M6" s="37">
        <v>36.832999999999998</v>
      </c>
      <c r="N6" s="37"/>
      <c r="O6" s="22" t="s">
        <v>84</v>
      </c>
      <c r="P6" s="22">
        <v>5</v>
      </c>
      <c r="Q6" s="8" t="s">
        <v>66</v>
      </c>
      <c r="R6" s="39" t="s">
        <v>85</v>
      </c>
    </row>
    <row r="7" spans="1:54" s="43" customFormat="1" ht="36">
      <c r="A7" s="50">
        <v>2</v>
      </c>
      <c r="B7" s="50">
        <v>209588</v>
      </c>
      <c r="C7" s="50" t="s">
        <v>136</v>
      </c>
      <c r="D7" s="50" t="s">
        <v>137</v>
      </c>
      <c r="E7" s="50" t="s">
        <v>80</v>
      </c>
      <c r="F7" s="50" t="s">
        <v>19</v>
      </c>
      <c r="G7" s="50">
        <v>20</v>
      </c>
      <c r="H7" s="50">
        <v>14</v>
      </c>
      <c r="I7" s="50" t="s">
        <v>89</v>
      </c>
      <c r="J7" s="50">
        <v>61.61</v>
      </c>
      <c r="K7" s="50" t="s">
        <v>64</v>
      </c>
      <c r="L7" s="50"/>
      <c r="M7" s="50">
        <v>65.61</v>
      </c>
      <c r="N7" s="50">
        <v>2</v>
      </c>
      <c r="O7" s="5" t="s">
        <v>138</v>
      </c>
      <c r="P7" s="5">
        <f>G7-H7</f>
        <v>6</v>
      </c>
      <c r="Q7" s="20" t="s">
        <v>82</v>
      </c>
      <c r="R7" s="38" t="s">
        <v>30</v>
      </c>
    </row>
    <row r="8" spans="1:54" s="43" customFormat="1" ht="36">
      <c r="A8" s="51"/>
      <c r="B8" s="51">
        <v>209588</v>
      </c>
      <c r="C8" s="51" t="s">
        <v>136</v>
      </c>
      <c r="D8" s="51" t="s">
        <v>137</v>
      </c>
      <c r="E8" s="51" t="s">
        <v>80</v>
      </c>
      <c r="F8" s="51" t="s">
        <v>19</v>
      </c>
      <c r="G8" s="51">
        <v>20</v>
      </c>
      <c r="H8" s="51">
        <v>14</v>
      </c>
      <c r="I8" s="51" t="s">
        <v>89</v>
      </c>
      <c r="J8" s="51">
        <v>61.61</v>
      </c>
      <c r="K8" s="51" t="s">
        <v>64</v>
      </c>
      <c r="L8" s="51"/>
      <c r="M8" s="51">
        <f t="shared" ref="M8" si="0">J8</f>
        <v>61.61</v>
      </c>
      <c r="N8" s="51">
        <v>2</v>
      </c>
      <c r="O8" s="8" t="s">
        <v>138</v>
      </c>
      <c r="P8" s="19">
        <f>G8-H8</f>
        <v>6</v>
      </c>
      <c r="Q8" s="8" t="s">
        <v>66</v>
      </c>
      <c r="R8" s="39" t="s">
        <v>32</v>
      </c>
    </row>
    <row r="9" spans="1:54" s="43" customFormat="1" ht="24">
      <c r="A9" s="52"/>
      <c r="B9" s="52">
        <v>209588</v>
      </c>
      <c r="C9" s="52" t="s">
        <v>136</v>
      </c>
      <c r="D9" s="52" t="s">
        <v>137</v>
      </c>
      <c r="E9" s="52" t="s">
        <v>80</v>
      </c>
      <c r="F9" s="52" t="s">
        <v>19</v>
      </c>
      <c r="G9" s="52">
        <v>20</v>
      </c>
      <c r="H9" s="52">
        <v>14</v>
      </c>
      <c r="I9" s="52" t="s">
        <v>89</v>
      </c>
      <c r="J9" s="52">
        <v>61.61</v>
      </c>
      <c r="K9" s="52" t="s">
        <v>64</v>
      </c>
      <c r="L9" s="52"/>
      <c r="M9" s="52">
        <f t="shared" ref="M9" si="1">J9</f>
        <v>61.61</v>
      </c>
      <c r="N9" s="52">
        <v>2</v>
      </c>
      <c r="O9" s="8" t="s">
        <v>139</v>
      </c>
      <c r="P9" s="19">
        <f>G9-H9</f>
        <v>6</v>
      </c>
      <c r="Q9" s="8" t="s">
        <v>66</v>
      </c>
      <c r="R9" s="39" t="s">
        <v>30</v>
      </c>
    </row>
    <row r="10" spans="1:54" s="1" customFormat="1" ht="24">
      <c r="A10" s="44">
        <v>3</v>
      </c>
      <c r="B10" s="44">
        <v>197154</v>
      </c>
      <c r="C10" s="44" t="s">
        <v>86</v>
      </c>
      <c r="D10" s="44" t="s">
        <v>87</v>
      </c>
      <c r="E10" s="44" t="s">
        <v>80</v>
      </c>
      <c r="F10" s="47" t="s">
        <v>88</v>
      </c>
      <c r="G10" s="44">
        <v>18</v>
      </c>
      <c r="H10" s="44">
        <v>0</v>
      </c>
      <c r="I10" s="44" t="s">
        <v>89</v>
      </c>
      <c r="J10" s="44">
        <v>96.46</v>
      </c>
      <c r="K10" s="44" t="s">
        <v>90</v>
      </c>
      <c r="L10" s="44"/>
      <c r="M10" s="44">
        <v>96.48</v>
      </c>
      <c r="N10" s="44">
        <v>1</v>
      </c>
      <c r="O10" s="20" t="s">
        <v>91</v>
      </c>
      <c r="P10" s="5">
        <v>10</v>
      </c>
      <c r="Q10" s="20" t="s">
        <v>82</v>
      </c>
      <c r="R10" s="38" t="s">
        <v>92</v>
      </c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4" s="1" customFormat="1" ht="24">
      <c r="A11" s="45"/>
      <c r="B11" s="45">
        <v>197155</v>
      </c>
      <c r="C11" s="45" t="s">
        <v>86</v>
      </c>
      <c r="D11" s="45" t="s">
        <v>87</v>
      </c>
      <c r="E11" s="45" t="s">
        <v>80</v>
      </c>
      <c r="F11" s="48" t="s">
        <v>88</v>
      </c>
      <c r="G11" s="45">
        <v>18</v>
      </c>
      <c r="H11" s="45">
        <v>0</v>
      </c>
      <c r="I11" s="45" t="s">
        <v>89</v>
      </c>
      <c r="J11" s="45">
        <v>96.46</v>
      </c>
      <c r="K11" s="45" t="s">
        <v>90</v>
      </c>
      <c r="L11" s="45"/>
      <c r="M11" s="45"/>
      <c r="N11" s="45"/>
      <c r="O11" s="20" t="s">
        <v>93</v>
      </c>
      <c r="P11" s="5">
        <v>8</v>
      </c>
      <c r="Q11" s="20" t="s">
        <v>82</v>
      </c>
      <c r="R11" s="38" t="s">
        <v>92</v>
      </c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54" s="1" customFormat="1" ht="24">
      <c r="A12" s="45"/>
      <c r="B12" s="45">
        <v>197154</v>
      </c>
      <c r="C12" s="45" t="s">
        <v>86</v>
      </c>
      <c r="D12" s="45" t="s">
        <v>87</v>
      </c>
      <c r="E12" s="45" t="s">
        <v>80</v>
      </c>
      <c r="F12" s="48" t="s">
        <v>88</v>
      </c>
      <c r="G12" s="45">
        <v>18</v>
      </c>
      <c r="H12" s="45">
        <v>0</v>
      </c>
      <c r="I12" s="45" t="s">
        <v>89</v>
      </c>
      <c r="J12" s="45">
        <v>96.46</v>
      </c>
      <c r="K12" s="45" t="s">
        <v>90</v>
      </c>
      <c r="L12" s="45"/>
      <c r="M12" s="45">
        <v>106.46</v>
      </c>
      <c r="N12" s="45">
        <v>1</v>
      </c>
      <c r="O12" s="9" t="s">
        <v>91</v>
      </c>
      <c r="P12" s="19">
        <v>18</v>
      </c>
      <c r="Q12" s="8" t="s">
        <v>66</v>
      </c>
      <c r="R12" s="39" t="s">
        <v>94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s="1" customFormat="1" ht="24">
      <c r="A13" s="46"/>
      <c r="B13" s="46">
        <v>197155</v>
      </c>
      <c r="C13" s="46" t="s">
        <v>86</v>
      </c>
      <c r="D13" s="46" t="s">
        <v>87</v>
      </c>
      <c r="E13" s="46" t="s">
        <v>80</v>
      </c>
      <c r="F13" s="49" t="s">
        <v>88</v>
      </c>
      <c r="G13" s="46">
        <v>18</v>
      </c>
      <c r="H13" s="46">
        <v>0</v>
      </c>
      <c r="I13" s="46" t="s">
        <v>89</v>
      </c>
      <c r="J13" s="46">
        <v>96.46</v>
      </c>
      <c r="K13" s="46" t="s">
        <v>90</v>
      </c>
      <c r="L13" s="46"/>
      <c r="M13" s="46"/>
      <c r="N13" s="46"/>
      <c r="O13" s="9" t="s">
        <v>93</v>
      </c>
      <c r="P13" s="19">
        <v>8</v>
      </c>
      <c r="Q13" s="8" t="s">
        <v>66</v>
      </c>
      <c r="R13" s="39" t="s">
        <v>105</v>
      </c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s="1" customFormat="1" ht="24">
      <c r="A14" s="27">
        <v>4</v>
      </c>
      <c r="B14" s="27">
        <v>217804</v>
      </c>
      <c r="C14" s="27" t="s">
        <v>96</v>
      </c>
      <c r="D14" s="27" t="s">
        <v>97</v>
      </c>
      <c r="E14" s="27" t="s">
        <v>98</v>
      </c>
      <c r="F14" s="27" t="s">
        <v>91</v>
      </c>
      <c r="G14" s="27">
        <v>20</v>
      </c>
      <c r="H14" s="19">
        <v>12</v>
      </c>
      <c r="I14" s="27" t="s">
        <v>89</v>
      </c>
      <c r="J14" s="27">
        <v>72.489999999999995</v>
      </c>
      <c r="K14" s="27" t="s">
        <v>27</v>
      </c>
      <c r="L14" s="27" t="s">
        <v>27</v>
      </c>
      <c r="M14" s="27">
        <f>J14+4+4</f>
        <v>80.489999999999995</v>
      </c>
      <c r="N14" s="27">
        <v>2</v>
      </c>
      <c r="O14" s="5" t="s">
        <v>99</v>
      </c>
      <c r="P14" s="5">
        <v>7</v>
      </c>
      <c r="Q14" s="20" t="s">
        <v>82</v>
      </c>
      <c r="R14" s="38" t="s">
        <v>30</v>
      </c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s="1" customFormat="1" ht="24">
      <c r="A15" s="27"/>
      <c r="B15" s="27">
        <v>217804</v>
      </c>
      <c r="C15" s="27" t="s">
        <v>96</v>
      </c>
      <c r="D15" s="27" t="s">
        <v>97</v>
      </c>
      <c r="E15" s="27" t="s">
        <v>98</v>
      </c>
      <c r="F15" s="27" t="s">
        <v>91</v>
      </c>
      <c r="G15" s="27">
        <v>20</v>
      </c>
      <c r="H15" s="27">
        <v>16</v>
      </c>
      <c r="I15" s="27" t="s">
        <v>89</v>
      </c>
      <c r="J15" s="27">
        <v>72.489999999999995</v>
      </c>
      <c r="K15" s="27" t="s">
        <v>27</v>
      </c>
      <c r="L15" s="27" t="s">
        <v>27</v>
      </c>
      <c r="M15" s="27">
        <f>J15+4+4</f>
        <v>80.489999999999995</v>
      </c>
      <c r="N15" s="27">
        <v>2</v>
      </c>
      <c r="O15" s="19" t="s">
        <v>99</v>
      </c>
      <c r="P15" s="8">
        <v>7</v>
      </c>
      <c r="Q15" s="8" t="s">
        <v>66</v>
      </c>
      <c r="R15" s="39" t="s">
        <v>32</v>
      </c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s="1" customFormat="1" ht="24">
      <c r="A16" s="27"/>
      <c r="B16" s="27">
        <v>217804</v>
      </c>
      <c r="C16" s="27" t="s">
        <v>96</v>
      </c>
      <c r="D16" s="27" t="s">
        <v>97</v>
      </c>
      <c r="E16" s="27" t="s">
        <v>98</v>
      </c>
      <c r="F16" s="27" t="s">
        <v>91</v>
      </c>
      <c r="G16" s="27">
        <v>20</v>
      </c>
      <c r="H16" s="27"/>
      <c r="I16" s="27" t="s">
        <v>89</v>
      </c>
      <c r="J16" s="27">
        <v>72.489999999999995</v>
      </c>
      <c r="K16" s="27" t="s">
        <v>27</v>
      </c>
      <c r="L16" s="27" t="s">
        <v>27</v>
      </c>
      <c r="M16" s="27">
        <f>J16+4+4</f>
        <v>80.489999999999995</v>
      </c>
      <c r="N16" s="27">
        <v>2</v>
      </c>
      <c r="O16" s="19" t="s">
        <v>100</v>
      </c>
      <c r="P16" s="8">
        <v>4</v>
      </c>
      <c r="Q16" s="8" t="s">
        <v>66</v>
      </c>
      <c r="R16" s="39" t="s">
        <v>30</v>
      </c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54" s="2" customFormat="1" ht="24.75" customHeight="1">
      <c r="A17" s="40">
        <v>5</v>
      </c>
      <c r="B17" s="40">
        <v>712546</v>
      </c>
      <c r="C17" s="40" t="s">
        <v>101</v>
      </c>
      <c r="D17" s="41" t="s">
        <v>102</v>
      </c>
      <c r="E17" s="40" t="s">
        <v>71</v>
      </c>
      <c r="F17" s="41" t="s">
        <v>103</v>
      </c>
      <c r="G17" s="40">
        <v>21</v>
      </c>
      <c r="H17" s="40">
        <v>5</v>
      </c>
      <c r="I17" s="40"/>
      <c r="J17" s="40">
        <v>94.18</v>
      </c>
      <c r="K17" s="40"/>
      <c r="L17" s="40"/>
      <c r="M17" s="40">
        <f t="shared" ref="M17:M18" si="2">J17</f>
        <v>94.18</v>
      </c>
      <c r="N17" s="40"/>
      <c r="O17" s="5" t="s">
        <v>104</v>
      </c>
      <c r="P17" s="11">
        <v>13</v>
      </c>
      <c r="Q17" s="5" t="s">
        <v>29</v>
      </c>
      <c r="R17" s="11" t="s">
        <v>50</v>
      </c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</row>
    <row r="18" spans="1:54" s="2" customFormat="1" ht="24">
      <c r="A18" s="40"/>
      <c r="B18" s="40">
        <v>712546</v>
      </c>
      <c r="C18" s="40" t="s">
        <v>101</v>
      </c>
      <c r="D18" s="41" t="s">
        <v>102</v>
      </c>
      <c r="E18" s="40" t="s">
        <v>71</v>
      </c>
      <c r="F18" s="41" t="s">
        <v>103</v>
      </c>
      <c r="G18" s="40">
        <v>21</v>
      </c>
      <c r="H18" s="40">
        <v>5</v>
      </c>
      <c r="I18" s="40"/>
      <c r="J18" s="40">
        <v>94.18</v>
      </c>
      <c r="K18" s="40"/>
      <c r="L18" s="40"/>
      <c r="M18" s="40">
        <f t="shared" si="2"/>
        <v>94.18</v>
      </c>
      <c r="N18" s="40"/>
      <c r="O18" s="11" t="s">
        <v>57</v>
      </c>
      <c r="P18" s="11">
        <v>3</v>
      </c>
      <c r="Q18" s="5" t="s">
        <v>29</v>
      </c>
      <c r="R18" s="5" t="s">
        <v>92</v>
      </c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</row>
    <row r="19" spans="1:54" s="2" customFormat="1" ht="36.75" customHeight="1">
      <c r="A19" s="40"/>
      <c r="B19" s="40">
        <v>712546</v>
      </c>
      <c r="C19" s="40" t="s">
        <v>101</v>
      </c>
      <c r="D19" s="41" t="s">
        <v>102</v>
      </c>
      <c r="E19" s="40" t="s">
        <v>71</v>
      </c>
      <c r="F19" s="41" t="s">
        <v>103</v>
      </c>
      <c r="G19" s="40">
        <v>21</v>
      </c>
      <c r="H19" s="40">
        <v>12</v>
      </c>
      <c r="I19" s="40"/>
      <c r="J19" s="40">
        <v>94.18</v>
      </c>
      <c r="K19" s="40"/>
      <c r="L19" s="40"/>
      <c r="M19" s="40">
        <f t="shared" ref="M19:M20" si="3">J19</f>
        <v>94.18</v>
      </c>
      <c r="N19" s="40"/>
      <c r="O19" s="19" t="s">
        <v>104</v>
      </c>
      <c r="P19" s="23">
        <v>9</v>
      </c>
      <c r="Q19" s="8" t="s">
        <v>66</v>
      </c>
      <c r="R19" s="8" t="s">
        <v>95</v>
      </c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</row>
    <row r="20" spans="1:54" s="2" customFormat="1" ht="26.25" customHeight="1">
      <c r="A20" s="40"/>
      <c r="B20" s="40">
        <v>712546</v>
      </c>
      <c r="C20" s="40" t="s">
        <v>101</v>
      </c>
      <c r="D20" s="41" t="s">
        <v>102</v>
      </c>
      <c r="E20" s="40" t="s">
        <v>71</v>
      </c>
      <c r="F20" s="41" t="s">
        <v>103</v>
      </c>
      <c r="G20" s="40">
        <v>21</v>
      </c>
      <c r="H20" s="40">
        <v>12</v>
      </c>
      <c r="I20" s="40"/>
      <c r="J20" s="40">
        <v>94.18</v>
      </c>
      <c r="K20" s="40"/>
      <c r="L20" s="40"/>
      <c r="M20" s="40">
        <f t="shared" si="3"/>
        <v>94.18</v>
      </c>
      <c r="N20" s="40"/>
      <c r="O20" s="23" t="s">
        <v>57</v>
      </c>
      <c r="P20" s="23">
        <v>3</v>
      </c>
      <c r="Q20" s="8" t="s">
        <v>66</v>
      </c>
      <c r="R20" s="8" t="s">
        <v>105</v>
      </c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</row>
    <row r="21" spans="1:54" s="2" customFormat="1" ht="24">
      <c r="A21" s="41">
        <v>6</v>
      </c>
      <c r="B21" s="41">
        <v>702069</v>
      </c>
      <c r="C21" s="41" t="s">
        <v>60</v>
      </c>
      <c r="D21" s="41" t="s">
        <v>61</v>
      </c>
      <c r="E21" s="41" t="s">
        <v>18</v>
      </c>
      <c r="F21" s="41" t="s">
        <v>62</v>
      </c>
      <c r="G21" s="41">
        <v>20</v>
      </c>
      <c r="H21" s="41">
        <v>12</v>
      </c>
      <c r="I21" s="41"/>
      <c r="J21" s="41">
        <v>95.81</v>
      </c>
      <c r="K21" s="41" t="s">
        <v>63</v>
      </c>
      <c r="L21" s="41" t="s">
        <v>64</v>
      </c>
      <c r="M21" s="41">
        <f>J21</f>
        <v>95.81</v>
      </c>
      <c r="N21" s="41">
        <v>2</v>
      </c>
      <c r="O21" s="5" t="s">
        <v>65</v>
      </c>
      <c r="P21" s="5">
        <f t="shared" ref="P21" si="4">G21-H21</f>
        <v>8</v>
      </c>
      <c r="Q21" s="5" t="s">
        <v>29</v>
      </c>
      <c r="R21" s="38" t="s">
        <v>30</v>
      </c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</row>
    <row r="22" spans="1:54" s="2" customFormat="1" ht="24">
      <c r="A22" s="41"/>
      <c r="B22" s="41">
        <v>702069</v>
      </c>
      <c r="C22" s="41" t="s">
        <v>60</v>
      </c>
      <c r="D22" s="41" t="s">
        <v>61</v>
      </c>
      <c r="E22" s="41" t="s">
        <v>18</v>
      </c>
      <c r="F22" s="41" t="s">
        <v>62</v>
      </c>
      <c r="G22" s="41">
        <v>20</v>
      </c>
      <c r="H22" s="41">
        <v>12</v>
      </c>
      <c r="I22" s="41"/>
      <c r="J22" s="41">
        <v>95.81</v>
      </c>
      <c r="K22" s="41" t="s">
        <v>63</v>
      </c>
      <c r="L22" s="41" t="s">
        <v>64</v>
      </c>
      <c r="M22" s="41">
        <f>J22</f>
        <v>95.81</v>
      </c>
      <c r="N22" s="41">
        <v>2</v>
      </c>
      <c r="O22" s="8" t="s">
        <v>65</v>
      </c>
      <c r="P22" s="8">
        <f t="shared" ref="P22" si="5">G22-H22</f>
        <v>8</v>
      </c>
      <c r="Q22" s="8" t="s">
        <v>66</v>
      </c>
      <c r="R22" s="39" t="s">
        <v>32</v>
      </c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</row>
    <row r="23" spans="1:54" s="2" customFormat="1" ht="24">
      <c r="A23" s="41"/>
      <c r="B23" s="41">
        <v>702069</v>
      </c>
      <c r="C23" s="41" t="s">
        <v>60</v>
      </c>
      <c r="D23" s="41" t="s">
        <v>61</v>
      </c>
      <c r="E23" s="41" t="s">
        <v>18</v>
      </c>
      <c r="F23" s="41" t="s">
        <v>62</v>
      </c>
      <c r="G23" s="41">
        <v>20</v>
      </c>
      <c r="H23" s="8">
        <v>8</v>
      </c>
      <c r="I23" s="41"/>
      <c r="J23" s="41">
        <v>95.81</v>
      </c>
      <c r="K23" s="41" t="s">
        <v>63</v>
      </c>
      <c r="L23" s="41" t="s">
        <v>64</v>
      </c>
      <c r="M23" s="41">
        <f>J23</f>
        <v>95.81</v>
      </c>
      <c r="N23" s="41">
        <v>2</v>
      </c>
      <c r="O23" s="8" t="s">
        <v>67</v>
      </c>
      <c r="P23" s="8">
        <f t="shared" ref="P23" si="6">G23-H23</f>
        <v>12</v>
      </c>
      <c r="Q23" s="8" t="s">
        <v>66</v>
      </c>
      <c r="R23" s="39" t="s">
        <v>68</v>
      </c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</row>
    <row r="24" spans="1:54" s="1" customFormat="1" ht="24">
      <c r="A24" s="30">
        <v>7</v>
      </c>
      <c r="B24" s="30">
        <v>193692</v>
      </c>
      <c r="C24" s="30" t="s">
        <v>16</v>
      </c>
      <c r="D24" s="30" t="s">
        <v>17</v>
      </c>
      <c r="E24" s="30" t="s">
        <v>18</v>
      </c>
      <c r="F24" s="30" t="s">
        <v>19</v>
      </c>
      <c r="G24" s="30">
        <v>18</v>
      </c>
      <c r="H24" s="30"/>
      <c r="I24" s="30"/>
      <c r="J24" s="30">
        <v>44.16</v>
      </c>
      <c r="K24" s="30"/>
      <c r="L24" s="30"/>
      <c r="M24" s="30">
        <f>J24</f>
        <v>44.16</v>
      </c>
      <c r="N24" s="30"/>
      <c r="O24" s="5" t="s">
        <v>20</v>
      </c>
      <c r="P24" s="5">
        <v>18</v>
      </c>
      <c r="Q24" s="11" t="s">
        <v>21</v>
      </c>
      <c r="R24" s="38" t="s">
        <v>22</v>
      </c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</row>
    <row r="25" spans="1:54" s="1" customFormat="1" ht="24" customHeight="1">
      <c r="A25" s="42"/>
      <c r="B25" s="42">
        <v>193692</v>
      </c>
      <c r="C25" s="42" t="s">
        <v>16</v>
      </c>
      <c r="D25" s="42" t="s">
        <v>17</v>
      </c>
      <c r="E25" s="42" t="s">
        <v>18</v>
      </c>
      <c r="F25" s="42" t="s">
        <v>19</v>
      </c>
      <c r="G25" s="42">
        <v>18</v>
      </c>
      <c r="H25" s="42"/>
      <c r="I25" s="42"/>
      <c r="J25" s="42">
        <v>44.16</v>
      </c>
      <c r="K25" s="42"/>
      <c r="L25" s="42"/>
      <c r="M25" s="42">
        <f>J25</f>
        <v>44.16</v>
      </c>
      <c r="N25" s="42"/>
      <c r="O25" s="8" t="s">
        <v>20</v>
      </c>
      <c r="P25" s="8">
        <v>18</v>
      </c>
      <c r="Q25" s="8" t="s">
        <v>66</v>
      </c>
      <c r="R25" s="39" t="s">
        <v>130</v>
      </c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</row>
    <row r="26" spans="1:54" s="2" customFormat="1" ht="24">
      <c r="A26" s="41">
        <v>8</v>
      </c>
      <c r="B26" s="41">
        <v>723733</v>
      </c>
      <c r="C26" s="41" t="s">
        <v>69</v>
      </c>
      <c r="D26" s="41" t="s">
        <v>70</v>
      </c>
      <c r="E26" s="41" t="s">
        <v>71</v>
      </c>
      <c r="F26" s="41" t="s">
        <v>72</v>
      </c>
      <c r="G26" s="41">
        <v>23</v>
      </c>
      <c r="H26" s="41">
        <v>13</v>
      </c>
      <c r="I26" s="41"/>
      <c r="J26" s="41">
        <v>11.36</v>
      </c>
      <c r="K26" s="41" t="s">
        <v>63</v>
      </c>
      <c r="L26" s="41"/>
      <c r="M26" s="41">
        <f>J26+4</f>
        <v>15.36</v>
      </c>
      <c r="N26" s="41">
        <v>2</v>
      </c>
      <c r="O26" s="5" t="s">
        <v>73</v>
      </c>
      <c r="P26" s="5">
        <v>8</v>
      </c>
      <c r="Q26" s="5" t="s">
        <v>29</v>
      </c>
      <c r="R26" s="38" t="s">
        <v>30</v>
      </c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</row>
    <row r="27" spans="1:54" s="2" customFormat="1" ht="24">
      <c r="A27" s="41"/>
      <c r="B27" s="41">
        <v>723733</v>
      </c>
      <c r="C27" s="41" t="s">
        <v>69</v>
      </c>
      <c r="D27" s="41" t="s">
        <v>70</v>
      </c>
      <c r="E27" s="41" t="s">
        <v>71</v>
      </c>
      <c r="F27" s="41" t="s">
        <v>72</v>
      </c>
      <c r="G27" s="41">
        <v>23</v>
      </c>
      <c r="H27" s="41">
        <v>13</v>
      </c>
      <c r="I27" s="41"/>
      <c r="J27" s="41">
        <v>11.36</v>
      </c>
      <c r="K27" s="41" t="s">
        <v>63</v>
      </c>
      <c r="L27" s="41"/>
      <c r="M27" s="41">
        <f>J27+4</f>
        <v>15.36</v>
      </c>
      <c r="N27" s="41">
        <v>2</v>
      </c>
      <c r="O27" s="8" t="s">
        <v>73</v>
      </c>
      <c r="P27" s="8">
        <v>8</v>
      </c>
      <c r="Q27" s="8" t="s">
        <v>66</v>
      </c>
      <c r="R27" s="39" t="s">
        <v>32</v>
      </c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</row>
    <row r="28" spans="1:54" s="2" customFormat="1" ht="24">
      <c r="A28" s="41"/>
      <c r="B28" s="41">
        <v>723733</v>
      </c>
      <c r="C28" s="41" t="s">
        <v>69</v>
      </c>
      <c r="D28" s="41" t="s">
        <v>70</v>
      </c>
      <c r="E28" s="41" t="s">
        <v>71</v>
      </c>
      <c r="F28" s="41" t="s">
        <v>72</v>
      </c>
      <c r="G28" s="41">
        <v>23</v>
      </c>
      <c r="H28" s="41">
        <v>13</v>
      </c>
      <c r="I28" s="41"/>
      <c r="J28" s="41">
        <v>11.36</v>
      </c>
      <c r="K28" s="41" t="s">
        <v>63</v>
      </c>
      <c r="L28" s="41"/>
      <c r="M28" s="41">
        <f>J28+4</f>
        <v>15.36</v>
      </c>
      <c r="N28" s="41">
        <v>2</v>
      </c>
      <c r="O28" s="8" t="s">
        <v>65</v>
      </c>
      <c r="P28" s="8">
        <v>10</v>
      </c>
      <c r="Q28" s="8" t="s">
        <v>66</v>
      </c>
      <c r="R28" s="39" t="s">
        <v>30</v>
      </c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</row>
    <row r="29" spans="1:54" s="2" customFormat="1" ht="24">
      <c r="A29" s="28">
        <v>9</v>
      </c>
      <c r="B29" s="28">
        <v>712449</v>
      </c>
      <c r="C29" s="28" t="s">
        <v>74</v>
      </c>
      <c r="D29" s="28" t="s">
        <v>75</v>
      </c>
      <c r="E29" s="28" t="s">
        <v>71</v>
      </c>
      <c r="F29" s="28" t="s">
        <v>76</v>
      </c>
      <c r="G29" s="28">
        <v>21</v>
      </c>
      <c r="H29" s="28">
        <v>20</v>
      </c>
      <c r="I29" s="28"/>
      <c r="J29" s="28">
        <v>64.36</v>
      </c>
      <c r="K29" s="28"/>
      <c r="L29" s="28"/>
      <c r="M29" s="28">
        <f>J29</f>
        <v>64.36</v>
      </c>
      <c r="N29" s="28">
        <v>1</v>
      </c>
      <c r="O29" s="5" t="s">
        <v>77</v>
      </c>
      <c r="P29" s="5">
        <f t="shared" ref="P29" si="7">G29-H29</f>
        <v>1</v>
      </c>
      <c r="Q29" s="5" t="s">
        <v>29</v>
      </c>
      <c r="R29" s="38" t="s">
        <v>30</v>
      </c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</row>
    <row r="30" spans="1:54" s="2" customFormat="1" ht="27.75" customHeight="1">
      <c r="A30" s="29"/>
      <c r="B30" s="29">
        <v>712449</v>
      </c>
      <c r="C30" s="29" t="s">
        <v>74</v>
      </c>
      <c r="D30" s="29" t="s">
        <v>75</v>
      </c>
      <c r="E30" s="29" t="s">
        <v>71</v>
      </c>
      <c r="F30" s="29" t="s">
        <v>76</v>
      </c>
      <c r="G30" s="29">
        <v>21</v>
      </c>
      <c r="H30" s="29">
        <v>20</v>
      </c>
      <c r="I30" s="29"/>
      <c r="J30" s="29">
        <v>64.36</v>
      </c>
      <c r="K30" s="29"/>
      <c r="L30" s="29"/>
      <c r="M30" s="29">
        <f>J30</f>
        <v>64.36</v>
      </c>
      <c r="N30" s="29">
        <v>1</v>
      </c>
      <c r="O30" s="8" t="s">
        <v>77</v>
      </c>
      <c r="P30" s="8">
        <v>1</v>
      </c>
      <c r="Q30" s="8" t="s">
        <v>66</v>
      </c>
      <c r="R30" s="39" t="s">
        <v>50</v>
      </c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</row>
    <row r="31" spans="1:54" s="10" customFormat="1" ht="24">
      <c r="A31" s="27">
        <v>10</v>
      </c>
      <c r="B31" s="27">
        <v>167312</v>
      </c>
      <c r="C31" s="27" t="s">
        <v>23</v>
      </c>
      <c r="D31" s="27" t="s">
        <v>24</v>
      </c>
      <c r="E31" s="27" t="s">
        <v>25</v>
      </c>
      <c r="F31" s="27" t="s">
        <v>26</v>
      </c>
      <c r="G31" s="27">
        <v>18</v>
      </c>
      <c r="H31" s="27">
        <v>12</v>
      </c>
      <c r="I31" s="27"/>
      <c r="J31" s="27">
        <v>124.53</v>
      </c>
      <c r="K31" s="27" t="s">
        <v>27</v>
      </c>
      <c r="L31" s="27"/>
      <c r="M31" s="27">
        <f t="shared" ref="M31" si="8">J31</f>
        <v>124.53</v>
      </c>
      <c r="N31" s="27">
        <v>2</v>
      </c>
      <c r="O31" s="5" t="s">
        <v>28</v>
      </c>
      <c r="P31" s="5">
        <f>G31-H31</f>
        <v>6</v>
      </c>
      <c r="Q31" s="5" t="s">
        <v>29</v>
      </c>
      <c r="R31" s="38" t="s">
        <v>30</v>
      </c>
      <c r="S31" s="16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</row>
    <row r="32" spans="1:54" s="1" customFormat="1" ht="24">
      <c r="A32" s="27"/>
      <c r="B32" s="27">
        <v>167312</v>
      </c>
      <c r="C32" s="27" t="s">
        <v>23</v>
      </c>
      <c r="D32" s="27" t="s">
        <v>24</v>
      </c>
      <c r="E32" s="27" t="s">
        <v>25</v>
      </c>
      <c r="F32" s="27" t="s">
        <v>26</v>
      </c>
      <c r="G32" s="27">
        <v>18</v>
      </c>
      <c r="H32" s="27">
        <v>12</v>
      </c>
      <c r="I32" s="27"/>
      <c r="J32" s="27">
        <v>124.53</v>
      </c>
      <c r="K32" s="27" t="s">
        <v>27</v>
      </c>
      <c r="L32" s="27"/>
      <c r="M32" s="27">
        <f>J32</f>
        <v>124.53</v>
      </c>
      <c r="N32" s="27">
        <v>2</v>
      </c>
      <c r="O32" s="19" t="s">
        <v>28</v>
      </c>
      <c r="P32" s="8">
        <f>G32-H32</f>
        <v>6</v>
      </c>
      <c r="Q32" s="8" t="s">
        <v>66</v>
      </c>
      <c r="R32" s="39" t="s">
        <v>32</v>
      </c>
      <c r="S32" s="16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</row>
    <row r="33" spans="1:54" s="1" customFormat="1" ht="24">
      <c r="A33" s="27"/>
      <c r="B33" s="27">
        <v>167312</v>
      </c>
      <c r="C33" s="27" t="s">
        <v>23</v>
      </c>
      <c r="D33" s="27" t="s">
        <v>24</v>
      </c>
      <c r="E33" s="27" t="s">
        <v>25</v>
      </c>
      <c r="F33" s="27" t="s">
        <v>26</v>
      </c>
      <c r="G33" s="27">
        <v>18</v>
      </c>
      <c r="H33" s="27">
        <v>12</v>
      </c>
      <c r="I33" s="27"/>
      <c r="J33" s="27">
        <v>124.53</v>
      </c>
      <c r="K33" s="27" t="s">
        <v>27</v>
      </c>
      <c r="L33" s="27"/>
      <c r="M33" s="27">
        <f>J33</f>
        <v>124.53</v>
      </c>
      <c r="N33" s="27">
        <v>2</v>
      </c>
      <c r="O33" s="19" t="s">
        <v>33</v>
      </c>
      <c r="P33" s="8">
        <f>G33-H33</f>
        <v>6</v>
      </c>
      <c r="Q33" s="8" t="s">
        <v>66</v>
      </c>
      <c r="R33" s="39" t="s">
        <v>30</v>
      </c>
      <c r="S33" s="16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</row>
    <row r="34" spans="1:54" s="1" customFormat="1" ht="24">
      <c r="A34" s="31">
        <v>11</v>
      </c>
      <c r="B34" s="31">
        <v>210728</v>
      </c>
      <c r="C34" s="27" t="s">
        <v>34</v>
      </c>
      <c r="D34" s="27" t="s">
        <v>35</v>
      </c>
      <c r="E34" s="27" t="s">
        <v>25</v>
      </c>
      <c r="F34" s="27" t="s">
        <v>36</v>
      </c>
      <c r="G34" s="27">
        <v>20</v>
      </c>
      <c r="H34" s="27"/>
      <c r="I34" s="27"/>
      <c r="J34" s="27">
        <v>121.36</v>
      </c>
      <c r="K34" s="27"/>
      <c r="L34" s="27"/>
      <c r="M34" s="27">
        <v>121.36</v>
      </c>
      <c r="N34" s="27">
        <v>2</v>
      </c>
      <c r="O34" s="5" t="s">
        <v>37</v>
      </c>
      <c r="P34" s="5">
        <v>20</v>
      </c>
      <c r="Q34" s="11" t="s">
        <v>38</v>
      </c>
      <c r="R34" s="38" t="s">
        <v>39</v>
      </c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</row>
    <row r="35" spans="1:54" s="1" customFormat="1" ht="24">
      <c r="A35" s="31"/>
      <c r="B35" s="31">
        <v>210728</v>
      </c>
      <c r="C35" s="27"/>
      <c r="D35" s="27" t="s">
        <v>35</v>
      </c>
      <c r="E35" s="27" t="s">
        <v>25</v>
      </c>
      <c r="F35" s="27" t="s">
        <v>36</v>
      </c>
      <c r="G35" s="27">
        <v>20</v>
      </c>
      <c r="H35" s="27"/>
      <c r="I35" s="27"/>
      <c r="J35" s="27">
        <v>121.36</v>
      </c>
      <c r="K35" s="27"/>
      <c r="L35" s="27"/>
      <c r="M35" s="27">
        <v>121.36</v>
      </c>
      <c r="N35" s="27">
        <v>2</v>
      </c>
      <c r="O35" s="19" t="s">
        <v>37</v>
      </c>
      <c r="P35" s="19">
        <v>12</v>
      </c>
      <c r="Q35" s="8" t="s">
        <v>66</v>
      </c>
      <c r="R35" s="39" t="s">
        <v>40</v>
      </c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</row>
    <row r="36" spans="1:54" s="1" customFormat="1" ht="24">
      <c r="A36" s="31"/>
      <c r="B36" s="31">
        <v>210728</v>
      </c>
      <c r="C36" s="27"/>
      <c r="D36" s="27" t="s">
        <v>35</v>
      </c>
      <c r="E36" s="27" t="s">
        <v>25</v>
      </c>
      <c r="F36" s="27" t="s">
        <v>36</v>
      </c>
      <c r="G36" s="27">
        <v>20</v>
      </c>
      <c r="H36" s="27"/>
      <c r="I36" s="27"/>
      <c r="J36" s="27">
        <v>121.36</v>
      </c>
      <c r="K36" s="27"/>
      <c r="L36" s="27"/>
      <c r="M36" s="27">
        <v>121.36</v>
      </c>
      <c r="N36" s="27">
        <v>2</v>
      </c>
      <c r="O36" s="19" t="s">
        <v>41</v>
      </c>
      <c r="P36" s="19">
        <v>4</v>
      </c>
      <c r="Q36" s="8" t="s">
        <v>66</v>
      </c>
      <c r="R36" s="39" t="s">
        <v>30</v>
      </c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</row>
    <row r="37" spans="1:54" s="1" customFormat="1" ht="24">
      <c r="A37" s="31"/>
      <c r="B37" s="31">
        <v>210728</v>
      </c>
      <c r="C37" s="27"/>
      <c r="D37" s="27" t="s">
        <v>35</v>
      </c>
      <c r="E37" s="27" t="s">
        <v>25</v>
      </c>
      <c r="F37" s="27" t="s">
        <v>36</v>
      </c>
      <c r="G37" s="27">
        <v>20</v>
      </c>
      <c r="H37" s="27"/>
      <c r="I37" s="27"/>
      <c r="J37" s="27">
        <v>121.36</v>
      </c>
      <c r="K37" s="27"/>
      <c r="L37" s="27"/>
      <c r="M37" s="27">
        <v>121.36</v>
      </c>
      <c r="N37" s="27">
        <v>2</v>
      </c>
      <c r="O37" s="19" t="s">
        <v>42</v>
      </c>
      <c r="P37" s="19">
        <v>3</v>
      </c>
      <c r="Q37" s="8" t="s">
        <v>66</v>
      </c>
      <c r="R37" s="39" t="s">
        <v>30</v>
      </c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</row>
    <row r="38" spans="1:54" s="10" customFormat="1" ht="24">
      <c r="A38" s="28">
        <v>12</v>
      </c>
      <c r="B38" s="28">
        <v>213575</v>
      </c>
      <c r="C38" s="28" t="s">
        <v>124</v>
      </c>
      <c r="D38" s="28" t="s">
        <v>125</v>
      </c>
      <c r="E38" s="28" t="s">
        <v>25</v>
      </c>
      <c r="F38" s="28" t="s">
        <v>73</v>
      </c>
      <c r="G38" s="28">
        <v>18</v>
      </c>
      <c r="H38" s="28">
        <v>14</v>
      </c>
      <c r="I38" s="28"/>
      <c r="J38" s="28">
        <v>169.45</v>
      </c>
      <c r="K38" s="28" t="s">
        <v>63</v>
      </c>
      <c r="L38" s="28"/>
      <c r="M38" s="28">
        <f t="shared" ref="M38:M44" si="9">J38+4</f>
        <v>173.45</v>
      </c>
      <c r="N38" s="28">
        <v>2</v>
      </c>
      <c r="O38" s="11" t="s">
        <v>126</v>
      </c>
      <c r="P38" s="5">
        <f t="shared" ref="P38" si="10">G38-H38</f>
        <v>4</v>
      </c>
      <c r="Q38" s="5" t="s">
        <v>29</v>
      </c>
      <c r="R38" s="38" t="s">
        <v>30</v>
      </c>
      <c r="S38" s="16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</row>
    <row r="39" spans="1:54" s="10" customFormat="1" ht="22.5" customHeight="1">
      <c r="A39" s="29"/>
      <c r="B39" s="29">
        <v>213575</v>
      </c>
      <c r="C39" s="29" t="s">
        <v>124</v>
      </c>
      <c r="D39" s="29" t="s">
        <v>125</v>
      </c>
      <c r="E39" s="29" t="s">
        <v>25</v>
      </c>
      <c r="F39" s="29" t="s">
        <v>73</v>
      </c>
      <c r="G39" s="29">
        <v>18</v>
      </c>
      <c r="H39" s="29">
        <v>14</v>
      </c>
      <c r="I39" s="29"/>
      <c r="J39" s="29">
        <v>169.45</v>
      </c>
      <c r="K39" s="29" t="s">
        <v>63</v>
      </c>
      <c r="L39" s="29"/>
      <c r="M39" s="29">
        <f t="shared" si="9"/>
        <v>173.45</v>
      </c>
      <c r="N39" s="29">
        <v>2</v>
      </c>
      <c r="O39" s="10" t="s">
        <v>126</v>
      </c>
      <c r="P39" s="8">
        <f t="shared" ref="P39" si="11">G39-H39</f>
        <v>4</v>
      </c>
      <c r="Q39" s="8" t="s">
        <v>66</v>
      </c>
      <c r="R39" s="39" t="s">
        <v>128</v>
      </c>
      <c r="S39" s="16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</row>
    <row r="40" spans="1:54" s="2" customFormat="1" ht="24">
      <c r="A40" s="41">
        <v>13</v>
      </c>
      <c r="B40" s="41">
        <v>713133</v>
      </c>
      <c r="C40" s="41" t="s">
        <v>43</v>
      </c>
      <c r="D40" s="41" t="s">
        <v>44</v>
      </c>
      <c r="E40" s="41" t="s">
        <v>45</v>
      </c>
      <c r="F40" s="41" t="s">
        <v>127</v>
      </c>
      <c r="G40" s="41">
        <v>21</v>
      </c>
      <c r="H40" s="41"/>
      <c r="I40" s="41"/>
      <c r="J40" s="41">
        <v>19.5</v>
      </c>
      <c r="K40" s="41" t="s">
        <v>46</v>
      </c>
      <c r="L40" s="41"/>
      <c r="M40" s="41">
        <f t="shared" si="9"/>
        <v>23.5</v>
      </c>
      <c r="N40" s="41"/>
      <c r="O40" s="5" t="s">
        <v>47</v>
      </c>
      <c r="P40" s="5">
        <v>15</v>
      </c>
      <c r="Q40" s="5" t="s">
        <v>29</v>
      </c>
      <c r="R40" s="5" t="s">
        <v>48</v>
      </c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</row>
    <row r="41" spans="1:54" s="2" customFormat="1" ht="24">
      <c r="A41" s="41"/>
      <c r="B41" s="41">
        <v>713133</v>
      </c>
      <c r="C41" s="41" t="s">
        <v>43</v>
      </c>
      <c r="D41" s="41" t="s">
        <v>44</v>
      </c>
      <c r="E41" s="41" t="s">
        <v>45</v>
      </c>
      <c r="F41" s="41" t="s">
        <v>127</v>
      </c>
      <c r="G41" s="41">
        <v>21</v>
      </c>
      <c r="H41" s="41"/>
      <c r="I41" s="41"/>
      <c r="J41" s="41">
        <v>19.5</v>
      </c>
      <c r="K41" s="41" t="s">
        <v>46</v>
      </c>
      <c r="L41" s="41"/>
      <c r="M41" s="41">
        <f t="shared" si="9"/>
        <v>23.5</v>
      </c>
      <c r="N41" s="41"/>
      <c r="O41" s="5" t="s">
        <v>49</v>
      </c>
      <c r="P41" s="5">
        <v>6</v>
      </c>
      <c r="Q41" s="5" t="s">
        <v>29</v>
      </c>
      <c r="R41" s="5" t="s">
        <v>30</v>
      </c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</row>
    <row r="42" spans="1:54" s="2" customFormat="1">
      <c r="A42" s="41"/>
      <c r="B42" s="41">
        <v>713133</v>
      </c>
      <c r="C42" s="41" t="s">
        <v>43</v>
      </c>
      <c r="D42" s="41" t="s">
        <v>44</v>
      </c>
      <c r="E42" s="41" t="s">
        <v>45</v>
      </c>
      <c r="F42" s="41" t="s">
        <v>127</v>
      </c>
      <c r="G42" s="41">
        <v>21</v>
      </c>
      <c r="H42" s="41"/>
      <c r="I42" s="41"/>
      <c r="J42" s="41">
        <v>19.5</v>
      </c>
      <c r="K42" s="41" t="s">
        <v>46</v>
      </c>
      <c r="L42" s="41"/>
      <c r="M42" s="41">
        <f t="shared" si="9"/>
        <v>23.5</v>
      </c>
      <c r="N42" s="41"/>
      <c r="O42" s="8" t="s">
        <v>47</v>
      </c>
      <c r="P42" s="8">
        <v>15</v>
      </c>
      <c r="Q42" s="8" t="s">
        <v>66</v>
      </c>
      <c r="R42" s="8" t="s">
        <v>50</v>
      </c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</row>
    <row r="43" spans="1:54" s="2" customFormat="1" ht="24">
      <c r="A43" s="41"/>
      <c r="B43" s="41">
        <v>713133</v>
      </c>
      <c r="C43" s="41" t="s">
        <v>43</v>
      </c>
      <c r="D43" s="41" t="s">
        <v>44</v>
      </c>
      <c r="E43" s="41" t="s">
        <v>45</v>
      </c>
      <c r="F43" s="41" t="s">
        <v>127</v>
      </c>
      <c r="G43" s="41">
        <v>21</v>
      </c>
      <c r="H43" s="41"/>
      <c r="I43" s="41"/>
      <c r="J43" s="41">
        <v>19.5</v>
      </c>
      <c r="K43" s="41" t="s">
        <v>46</v>
      </c>
      <c r="L43" s="41"/>
      <c r="M43" s="41">
        <f t="shared" si="9"/>
        <v>23.5</v>
      </c>
      <c r="N43" s="41"/>
      <c r="O43" s="8" t="s">
        <v>49</v>
      </c>
      <c r="P43" s="8">
        <v>6</v>
      </c>
      <c r="Q43" s="8" t="s">
        <v>66</v>
      </c>
      <c r="R43" s="39" t="s">
        <v>32</v>
      </c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</row>
    <row r="44" spans="1:54" s="2" customFormat="1" ht="24">
      <c r="A44" s="41"/>
      <c r="B44" s="41">
        <v>713133</v>
      </c>
      <c r="C44" s="41" t="s">
        <v>43</v>
      </c>
      <c r="D44" s="41" t="s">
        <v>44</v>
      </c>
      <c r="E44" s="41" t="s">
        <v>45</v>
      </c>
      <c r="F44" s="41" t="s">
        <v>127</v>
      </c>
      <c r="G44" s="41">
        <v>21</v>
      </c>
      <c r="H44" s="41"/>
      <c r="I44" s="41"/>
      <c r="J44" s="41">
        <v>19.5</v>
      </c>
      <c r="K44" s="41" t="s">
        <v>46</v>
      </c>
      <c r="L44" s="41"/>
      <c r="M44" s="41">
        <f t="shared" si="9"/>
        <v>23.5</v>
      </c>
      <c r="N44" s="41"/>
      <c r="O44" s="8" t="s">
        <v>51</v>
      </c>
      <c r="P44" s="8">
        <v>6</v>
      </c>
      <c r="Q44" s="8" t="s">
        <v>66</v>
      </c>
      <c r="R44" s="8" t="s">
        <v>30</v>
      </c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</row>
    <row r="45" spans="1:54" s="1" customFormat="1" ht="24">
      <c r="A45" s="27">
        <v>14</v>
      </c>
      <c r="B45" s="27">
        <v>198543</v>
      </c>
      <c r="C45" s="27" t="s">
        <v>52</v>
      </c>
      <c r="D45" s="27" t="s">
        <v>53</v>
      </c>
      <c r="E45" s="27" t="s">
        <v>45</v>
      </c>
      <c r="F45" s="27" t="s">
        <v>36</v>
      </c>
      <c r="G45" s="27">
        <v>18</v>
      </c>
      <c r="H45" s="27"/>
      <c r="I45" s="27"/>
      <c r="J45" s="27">
        <v>107.73</v>
      </c>
      <c r="K45" s="27" t="s">
        <v>54</v>
      </c>
      <c r="L45" s="27"/>
      <c r="M45" s="27">
        <f>J45</f>
        <v>107.73</v>
      </c>
      <c r="N45" s="27"/>
      <c r="O45" s="5" t="s">
        <v>55</v>
      </c>
      <c r="P45" s="5">
        <v>8</v>
      </c>
      <c r="Q45" s="5" t="s">
        <v>29</v>
      </c>
      <c r="R45" s="5" t="s">
        <v>56</v>
      </c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</row>
    <row r="46" spans="1:54" s="1" customFormat="1" ht="24">
      <c r="A46" s="27"/>
      <c r="B46" s="27">
        <v>198543</v>
      </c>
      <c r="C46" s="27" t="s">
        <v>52</v>
      </c>
      <c r="D46" s="27" t="s">
        <v>53</v>
      </c>
      <c r="E46" s="27" t="s">
        <v>45</v>
      </c>
      <c r="F46" s="27" t="s">
        <v>36</v>
      </c>
      <c r="G46" s="27">
        <v>18</v>
      </c>
      <c r="H46" s="27"/>
      <c r="I46" s="27"/>
      <c r="J46" s="27">
        <v>107.73</v>
      </c>
      <c r="K46" s="27" t="s">
        <v>54</v>
      </c>
      <c r="L46" s="27"/>
      <c r="M46" s="27">
        <f>J46</f>
        <v>107.73</v>
      </c>
      <c r="N46" s="27"/>
      <c r="O46" s="5" t="s">
        <v>57</v>
      </c>
      <c r="P46" s="5">
        <v>4</v>
      </c>
      <c r="Q46" s="5" t="s">
        <v>29</v>
      </c>
      <c r="R46" s="38" t="s">
        <v>30</v>
      </c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</row>
    <row r="47" spans="1:54" s="1" customFormat="1" ht="24">
      <c r="A47" s="27"/>
      <c r="B47" s="27">
        <v>198543</v>
      </c>
      <c r="C47" s="27" t="s">
        <v>52</v>
      </c>
      <c r="D47" s="27" t="s">
        <v>53</v>
      </c>
      <c r="E47" s="27" t="s">
        <v>45</v>
      </c>
      <c r="F47" s="27" t="s">
        <v>36</v>
      </c>
      <c r="G47" s="27">
        <v>18</v>
      </c>
      <c r="H47" s="27"/>
      <c r="I47" s="27"/>
      <c r="J47" s="27">
        <v>107.73</v>
      </c>
      <c r="K47" s="27" t="s">
        <v>54</v>
      </c>
      <c r="L47" s="27"/>
      <c r="M47" s="27">
        <f>J47</f>
        <v>107.73</v>
      </c>
      <c r="N47" s="27"/>
      <c r="O47" s="19" t="s">
        <v>55</v>
      </c>
      <c r="P47" s="19">
        <v>14</v>
      </c>
      <c r="Q47" s="8" t="s">
        <v>66</v>
      </c>
      <c r="R47" s="8" t="s">
        <v>58</v>
      </c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</row>
    <row r="48" spans="1:54" s="1" customFormat="1" ht="18" customHeight="1">
      <c r="A48" s="27"/>
      <c r="B48" s="27">
        <v>198543</v>
      </c>
      <c r="C48" s="27" t="s">
        <v>52</v>
      </c>
      <c r="D48" s="27" t="s">
        <v>53</v>
      </c>
      <c r="E48" s="27" t="s">
        <v>45</v>
      </c>
      <c r="F48" s="27" t="s">
        <v>36</v>
      </c>
      <c r="G48" s="27">
        <v>18</v>
      </c>
      <c r="H48" s="27"/>
      <c r="I48" s="27"/>
      <c r="J48" s="27">
        <v>107.73</v>
      </c>
      <c r="K48" s="27" t="s">
        <v>54</v>
      </c>
      <c r="L48" s="27"/>
      <c r="M48" s="27">
        <f>J48</f>
        <v>107.73</v>
      </c>
      <c r="N48" s="27"/>
      <c r="O48" s="19" t="s">
        <v>57</v>
      </c>
      <c r="P48" s="19">
        <v>4</v>
      </c>
      <c r="Q48" s="8" t="s">
        <v>66</v>
      </c>
      <c r="R48" s="39" t="s">
        <v>50</v>
      </c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</row>
    <row r="49" spans="1:54" s="17" customFormat="1" ht="29.25" customHeight="1">
      <c r="A49" s="27">
        <v>15</v>
      </c>
      <c r="B49" s="27">
        <v>199174</v>
      </c>
      <c r="C49" s="27" t="s">
        <v>115</v>
      </c>
      <c r="D49" s="27" t="s">
        <v>116</v>
      </c>
      <c r="E49" s="27" t="s">
        <v>117</v>
      </c>
      <c r="F49" s="27" t="s">
        <v>118</v>
      </c>
      <c r="G49" s="27">
        <v>20</v>
      </c>
      <c r="H49" s="27">
        <v>12</v>
      </c>
      <c r="I49" s="27" t="s">
        <v>119</v>
      </c>
      <c r="J49" s="27">
        <v>58</v>
      </c>
      <c r="K49" s="27" t="s">
        <v>120</v>
      </c>
      <c r="L49" s="27"/>
      <c r="M49" s="27"/>
      <c r="N49" s="27">
        <v>2</v>
      </c>
      <c r="O49" s="5" t="s">
        <v>121</v>
      </c>
      <c r="P49" s="5">
        <v>14</v>
      </c>
      <c r="Q49" s="5" t="s">
        <v>31</v>
      </c>
      <c r="R49" s="5" t="s">
        <v>122</v>
      </c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</row>
    <row r="50" spans="1:54" s="6" customFormat="1" ht="24">
      <c r="A50" s="27"/>
      <c r="B50" s="27">
        <v>199174</v>
      </c>
      <c r="C50" s="27" t="s">
        <v>115</v>
      </c>
      <c r="D50" s="27" t="s">
        <v>116</v>
      </c>
      <c r="E50" s="27" t="s">
        <v>117</v>
      </c>
      <c r="F50" s="27" t="s">
        <v>118</v>
      </c>
      <c r="G50" s="27"/>
      <c r="H50" s="27"/>
      <c r="I50" s="27" t="s">
        <v>119</v>
      </c>
      <c r="J50" s="27">
        <v>58</v>
      </c>
      <c r="K50" s="27"/>
      <c r="L50" s="27"/>
      <c r="M50" s="27">
        <f>J50</f>
        <v>58</v>
      </c>
      <c r="N50" s="27"/>
      <c r="O50" s="5" t="s">
        <v>123</v>
      </c>
      <c r="P50" s="5">
        <v>6</v>
      </c>
      <c r="Q50" s="5" t="s">
        <v>31</v>
      </c>
      <c r="R50" s="38" t="s">
        <v>30</v>
      </c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</row>
    <row r="51" spans="1:54" s="17" customFormat="1" ht="29.25" customHeight="1">
      <c r="A51" s="27"/>
      <c r="B51" s="27">
        <v>199174</v>
      </c>
      <c r="C51" s="27" t="s">
        <v>115</v>
      </c>
      <c r="D51" s="27" t="s">
        <v>116</v>
      </c>
      <c r="E51" s="27" t="s">
        <v>117</v>
      </c>
      <c r="F51" s="27" t="s">
        <v>118</v>
      </c>
      <c r="G51" s="27">
        <v>18</v>
      </c>
      <c r="H51" s="27"/>
      <c r="I51" s="27" t="s">
        <v>119</v>
      </c>
      <c r="J51" s="27">
        <v>58</v>
      </c>
      <c r="K51" s="27" t="s">
        <v>120</v>
      </c>
      <c r="L51" s="27"/>
      <c r="M51" s="27"/>
      <c r="N51" s="27">
        <v>2</v>
      </c>
      <c r="O51" s="8" t="s">
        <v>121</v>
      </c>
      <c r="P51" s="8">
        <v>12</v>
      </c>
      <c r="Q51" s="8" t="s">
        <v>66</v>
      </c>
      <c r="R51" s="8" t="s">
        <v>122</v>
      </c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</row>
    <row r="52" spans="1:54" s="6" customFormat="1">
      <c r="A52" s="27"/>
      <c r="B52" s="27">
        <v>199174</v>
      </c>
      <c r="C52" s="27" t="s">
        <v>115</v>
      </c>
      <c r="D52" s="27" t="s">
        <v>116</v>
      </c>
      <c r="E52" s="27" t="s">
        <v>117</v>
      </c>
      <c r="F52" s="27" t="s">
        <v>118</v>
      </c>
      <c r="G52" s="27"/>
      <c r="H52" s="27"/>
      <c r="I52" s="27" t="s">
        <v>119</v>
      </c>
      <c r="J52" s="27">
        <v>58</v>
      </c>
      <c r="K52" s="27"/>
      <c r="L52" s="27"/>
      <c r="M52" s="27">
        <f>J52</f>
        <v>58</v>
      </c>
      <c r="N52" s="27"/>
      <c r="O52" s="8" t="s">
        <v>123</v>
      </c>
      <c r="P52" s="8">
        <v>6</v>
      </c>
      <c r="Q52" s="8" t="s">
        <v>66</v>
      </c>
      <c r="R52" s="39" t="s">
        <v>50</v>
      </c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</row>
    <row r="53" spans="1:54" s="17" customFormat="1" ht="24">
      <c r="A53" s="25">
        <v>16</v>
      </c>
      <c r="B53" s="25">
        <v>229324</v>
      </c>
      <c r="C53" s="25" t="s">
        <v>146</v>
      </c>
      <c r="D53" s="25" t="s">
        <v>147</v>
      </c>
      <c r="E53" s="25" t="s">
        <v>148</v>
      </c>
      <c r="F53" s="25" t="s">
        <v>149</v>
      </c>
      <c r="G53" s="25">
        <v>20</v>
      </c>
      <c r="H53" s="25">
        <v>9</v>
      </c>
      <c r="I53" s="25"/>
      <c r="J53" s="25">
        <v>97.84</v>
      </c>
      <c r="K53" s="25" t="s">
        <v>150</v>
      </c>
      <c r="L53" s="53" t="s">
        <v>150</v>
      </c>
      <c r="M53" s="19">
        <f>J53+8</f>
        <v>105.84</v>
      </c>
      <c r="N53" s="54">
        <v>1</v>
      </c>
      <c r="O53" s="55" t="s">
        <v>76</v>
      </c>
      <c r="P53" s="56">
        <v>6</v>
      </c>
      <c r="Q53" s="5" t="s">
        <v>31</v>
      </c>
      <c r="R53" s="38" t="s">
        <v>30</v>
      </c>
    </row>
    <row r="54" spans="1:54" s="17" customFormat="1" ht="24">
      <c r="A54" s="32"/>
      <c r="B54" s="32">
        <v>229324</v>
      </c>
      <c r="C54" s="32" t="s">
        <v>146</v>
      </c>
      <c r="D54" s="32" t="s">
        <v>147</v>
      </c>
      <c r="E54" s="32" t="s">
        <v>148</v>
      </c>
      <c r="F54" s="32" t="s">
        <v>149</v>
      </c>
      <c r="G54" s="32">
        <v>20</v>
      </c>
      <c r="H54" s="32">
        <v>9</v>
      </c>
      <c r="I54" s="32"/>
      <c r="J54" s="32">
        <v>97.84</v>
      </c>
      <c r="K54" s="32" t="s">
        <v>150</v>
      </c>
      <c r="L54" s="33" t="s">
        <v>150</v>
      </c>
      <c r="M54" s="19">
        <v>97.84</v>
      </c>
      <c r="N54" s="34">
        <v>1</v>
      </c>
      <c r="O54" s="55" t="s">
        <v>151</v>
      </c>
      <c r="P54" s="56">
        <v>4</v>
      </c>
      <c r="Q54" s="5" t="s">
        <v>31</v>
      </c>
      <c r="R54" s="38" t="s">
        <v>30</v>
      </c>
    </row>
    <row r="55" spans="1:54" s="17" customFormat="1">
      <c r="A55" s="32"/>
      <c r="B55" s="32">
        <v>229324</v>
      </c>
      <c r="C55" s="32" t="s">
        <v>146</v>
      </c>
      <c r="D55" s="32" t="s">
        <v>147</v>
      </c>
      <c r="E55" s="32" t="s">
        <v>148</v>
      </c>
      <c r="F55" s="32" t="s">
        <v>149</v>
      </c>
      <c r="G55" s="32">
        <v>20</v>
      </c>
      <c r="H55" s="32">
        <v>9</v>
      </c>
      <c r="I55" s="32"/>
      <c r="J55" s="32">
        <v>97.84</v>
      </c>
      <c r="K55" s="32" t="s">
        <v>150</v>
      </c>
      <c r="L55" s="33" t="s">
        <v>150</v>
      </c>
      <c r="M55" s="19">
        <f>J55+8</f>
        <v>105.84</v>
      </c>
      <c r="N55" s="34">
        <v>1</v>
      </c>
      <c r="O55" s="4" t="s">
        <v>76</v>
      </c>
      <c r="P55" s="57">
        <v>6</v>
      </c>
      <c r="Q55" s="8" t="s">
        <v>66</v>
      </c>
      <c r="R55" s="39" t="s">
        <v>128</v>
      </c>
    </row>
    <row r="56" spans="1:54" s="17" customFormat="1">
      <c r="A56" s="58"/>
      <c r="B56" s="58">
        <v>229324</v>
      </c>
      <c r="C56" s="58" t="s">
        <v>146</v>
      </c>
      <c r="D56" s="58" t="s">
        <v>147</v>
      </c>
      <c r="E56" s="58" t="s">
        <v>148</v>
      </c>
      <c r="F56" s="58" t="s">
        <v>149</v>
      </c>
      <c r="G56" s="58">
        <v>20</v>
      </c>
      <c r="H56" s="58">
        <v>9</v>
      </c>
      <c r="I56" s="58"/>
      <c r="J56" s="58">
        <v>97.84</v>
      </c>
      <c r="K56" s="58" t="s">
        <v>150</v>
      </c>
      <c r="L56" s="59" t="s">
        <v>150</v>
      </c>
      <c r="M56" s="19">
        <v>97.84</v>
      </c>
      <c r="N56" s="60">
        <v>1</v>
      </c>
      <c r="O56" s="4" t="s">
        <v>151</v>
      </c>
      <c r="P56" s="57">
        <v>4</v>
      </c>
      <c r="Q56" s="8" t="s">
        <v>66</v>
      </c>
      <c r="R56" s="39" t="s">
        <v>128</v>
      </c>
    </row>
    <row r="57" spans="1:54" ht="33" customHeight="1">
      <c r="A57" s="15">
        <v>17</v>
      </c>
      <c r="B57" s="15">
        <v>214237</v>
      </c>
      <c r="C57" s="15" t="s">
        <v>106</v>
      </c>
      <c r="D57" s="15" t="s">
        <v>107</v>
      </c>
      <c r="E57" s="15" t="s">
        <v>108</v>
      </c>
      <c r="F57" s="15" t="s">
        <v>109</v>
      </c>
      <c r="G57" s="19">
        <v>20</v>
      </c>
      <c r="H57" s="15">
        <v>18</v>
      </c>
      <c r="I57" s="15"/>
      <c r="J57" s="15"/>
      <c r="K57" s="15"/>
      <c r="L57" s="15"/>
      <c r="M57" s="15"/>
      <c r="N57" s="15"/>
      <c r="O57" s="15" t="s">
        <v>110</v>
      </c>
      <c r="P57" s="15">
        <v>2</v>
      </c>
      <c r="Q57" s="8" t="s">
        <v>66</v>
      </c>
      <c r="R57" s="8" t="s">
        <v>30</v>
      </c>
    </row>
    <row r="58" spans="1:54" s="17" customFormat="1" ht="24">
      <c r="A58" s="27">
        <v>18</v>
      </c>
      <c r="B58" s="27">
        <v>203787</v>
      </c>
      <c r="C58" s="27" t="s">
        <v>111</v>
      </c>
      <c r="D58" s="27" t="s">
        <v>112</v>
      </c>
      <c r="E58" s="27" t="s">
        <v>108</v>
      </c>
      <c r="F58" s="27" t="s">
        <v>113</v>
      </c>
      <c r="G58" s="27">
        <v>18</v>
      </c>
      <c r="H58" s="19">
        <v>16</v>
      </c>
      <c r="I58" s="27"/>
      <c r="J58" s="27">
        <v>105.06</v>
      </c>
      <c r="K58" s="27"/>
      <c r="L58" s="27"/>
      <c r="M58" s="27">
        <f>J58</f>
        <v>105.06</v>
      </c>
      <c r="N58" s="27"/>
      <c r="O58" s="5" t="s">
        <v>114</v>
      </c>
      <c r="P58" s="5">
        <f t="shared" ref="P58" si="12">G58-H58</f>
        <v>2</v>
      </c>
      <c r="Q58" s="5" t="s">
        <v>31</v>
      </c>
      <c r="R58" s="38" t="s">
        <v>30</v>
      </c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</row>
    <row r="59" spans="1:54" s="17" customFormat="1" ht="24">
      <c r="A59" s="27"/>
      <c r="B59" s="27">
        <v>203787</v>
      </c>
      <c r="C59" s="27" t="s">
        <v>111</v>
      </c>
      <c r="D59" s="27" t="s">
        <v>112</v>
      </c>
      <c r="E59" s="27" t="s">
        <v>108</v>
      </c>
      <c r="F59" s="27" t="s">
        <v>113</v>
      </c>
      <c r="G59" s="27">
        <v>18</v>
      </c>
      <c r="H59" s="19">
        <v>12</v>
      </c>
      <c r="I59" s="27"/>
      <c r="J59" s="27">
        <v>105.06</v>
      </c>
      <c r="K59" s="27"/>
      <c r="L59" s="27"/>
      <c r="M59" s="27">
        <f>J59</f>
        <v>105.06</v>
      </c>
      <c r="N59" s="27"/>
      <c r="O59" s="19" t="s">
        <v>114</v>
      </c>
      <c r="P59" s="19">
        <v>6</v>
      </c>
      <c r="Q59" s="8" t="s">
        <v>66</v>
      </c>
      <c r="R59" s="39" t="s">
        <v>85</v>
      </c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</row>
    <row r="60" spans="1:54" s="17" customFormat="1" ht="24">
      <c r="A60" s="25">
        <v>19</v>
      </c>
      <c r="B60" s="25">
        <v>214347</v>
      </c>
      <c r="C60" s="25" t="s">
        <v>131</v>
      </c>
      <c r="D60" s="25" t="s">
        <v>132</v>
      </c>
      <c r="E60" s="25" t="s">
        <v>108</v>
      </c>
      <c r="F60" s="25" t="s">
        <v>133</v>
      </c>
      <c r="G60" s="25">
        <v>20</v>
      </c>
      <c r="H60" s="25">
        <v>18</v>
      </c>
      <c r="I60" s="25"/>
      <c r="J60" s="25">
        <v>90.68</v>
      </c>
      <c r="K60" s="25" t="s">
        <v>134</v>
      </c>
      <c r="L60" s="25"/>
      <c r="M60" s="25">
        <f>J60+4</f>
        <v>94.68</v>
      </c>
      <c r="N60" s="25">
        <v>1</v>
      </c>
      <c r="O60" s="5" t="s">
        <v>135</v>
      </c>
      <c r="P60" s="7">
        <f t="shared" ref="P60" si="13">G60-H60</f>
        <v>2</v>
      </c>
      <c r="Q60" s="7" t="s">
        <v>31</v>
      </c>
      <c r="R60" s="38" t="s">
        <v>30</v>
      </c>
    </row>
    <row r="61" spans="1:54" s="17" customFormat="1" ht="24">
      <c r="A61" s="26"/>
      <c r="B61" s="26">
        <v>214347</v>
      </c>
      <c r="C61" s="26" t="s">
        <v>131</v>
      </c>
      <c r="D61" s="26" t="s">
        <v>132</v>
      </c>
      <c r="E61" s="26" t="s">
        <v>108</v>
      </c>
      <c r="F61" s="26" t="s">
        <v>133</v>
      </c>
      <c r="G61" s="26">
        <v>20</v>
      </c>
      <c r="H61" s="26">
        <v>18</v>
      </c>
      <c r="I61" s="26"/>
      <c r="J61" s="26">
        <v>90.68</v>
      </c>
      <c r="K61" s="26" t="s">
        <v>134</v>
      </c>
      <c r="L61" s="26"/>
      <c r="M61" s="26">
        <f>J61+4</f>
        <v>94.68</v>
      </c>
      <c r="N61" s="26">
        <v>1</v>
      </c>
      <c r="O61" s="19" t="s">
        <v>135</v>
      </c>
      <c r="P61" s="14">
        <f t="shared" ref="P61" si="14">G61-H61</f>
        <v>2</v>
      </c>
      <c r="Q61" s="8" t="s">
        <v>66</v>
      </c>
      <c r="R61" s="39" t="s">
        <v>32</v>
      </c>
    </row>
    <row r="62" spans="1:54" s="1" customFormat="1" ht="24">
      <c r="A62" s="61">
        <v>20</v>
      </c>
      <c r="B62" s="61">
        <v>219969</v>
      </c>
      <c r="C62" s="61" t="s">
        <v>141</v>
      </c>
      <c r="D62" s="61" t="s">
        <v>142</v>
      </c>
      <c r="E62" s="61" t="s">
        <v>108</v>
      </c>
      <c r="F62" s="61" t="s">
        <v>143</v>
      </c>
      <c r="G62" s="61">
        <v>18</v>
      </c>
      <c r="H62" s="61">
        <v>12</v>
      </c>
      <c r="I62" s="61"/>
      <c r="J62" s="61">
        <v>102.71</v>
      </c>
      <c r="K62" s="61"/>
      <c r="L62" s="61"/>
      <c r="M62" s="61">
        <f>J62</f>
        <v>102.71</v>
      </c>
      <c r="N62" s="61"/>
      <c r="O62" s="5" t="s">
        <v>144</v>
      </c>
      <c r="P62" s="7">
        <v>3</v>
      </c>
      <c r="Q62" s="5" t="s">
        <v>31</v>
      </c>
      <c r="R62" s="38" t="s">
        <v>30</v>
      </c>
    </row>
    <row r="63" spans="1:54" s="1" customFormat="1" ht="36">
      <c r="A63" s="62"/>
      <c r="B63" s="62">
        <v>219969</v>
      </c>
      <c r="C63" s="62" t="s">
        <v>141</v>
      </c>
      <c r="D63" s="62" t="s">
        <v>142</v>
      </c>
      <c r="E63" s="62" t="s">
        <v>108</v>
      </c>
      <c r="F63" s="62" t="s">
        <v>143</v>
      </c>
      <c r="G63" s="62">
        <v>18</v>
      </c>
      <c r="H63" s="62">
        <v>12</v>
      </c>
      <c r="I63" s="62"/>
      <c r="J63" s="62">
        <v>102.71</v>
      </c>
      <c r="K63" s="62"/>
      <c r="L63" s="62"/>
      <c r="M63" s="62">
        <f>J63</f>
        <v>102.71</v>
      </c>
      <c r="N63" s="62"/>
      <c r="O63" s="19" t="s">
        <v>144</v>
      </c>
      <c r="P63" s="14">
        <v>3</v>
      </c>
      <c r="Q63" s="8" t="s">
        <v>66</v>
      </c>
      <c r="R63" s="39" t="s">
        <v>145</v>
      </c>
    </row>
    <row r="64" spans="1:54" ht="15" customHeight="1"/>
    <row r="65" ht="15" customHeight="1"/>
    <row r="66" ht="15" customHeight="1"/>
    <row r="67" ht="15" customHeight="1"/>
  </sheetData>
  <mergeCells count="267">
    <mergeCell ref="G53:G56"/>
    <mergeCell ref="H53:H56"/>
    <mergeCell ref="I53:I56"/>
    <mergeCell ref="J53:J56"/>
    <mergeCell ref="K53:K56"/>
    <mergeCell ref="L53:L56"/>
    <mergeCell ref="N53:N56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N62:N63"/>
    <mergeCell ref="K10:K13"/>
    <mergeCell ref="L10:L13"/>
    <mergeCell ref="M10:M13"/>
    <mergeCell ref="N10:N13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A53:A56"/>
    <mergeCell ref="B53:B56"/>
    <mergeCell ref="C53:C56"/>
    <mergeCell ref="D53:D56"/>
    <mergeCell ref="E53:E56"/>
    <mergeCell ref="F53:F56"/>
    <mergeCell ref="G38:G39"/>
    <mergeCell ref="H38:H39"/>
    <mergeCell ref="I38:I39"/>
    <mergeCell ref="J38:J39"/>
    <mergeCell ref="K38:K39"/>
    <mergeCell ref="L38:L39"/>
    <mergeCell ref="M38:M39"/>
    <mergeCell ref="N38:N39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M9"/>
    <mergeCell ref="N7:N9"/>
    <mergeCell ref="A10:A13"/>
    <mergeCell ref="B10:B13"/>
    <mergeCell ref="G24:G25"/>
    <mergeCell ref="H24:H25"/>
    <mergeCell ref="I24:I25"/>
    <mergeCell ref="J24:J25"/>
    <mergeCell ref="K24:K25"/>
    <mergeCell ref="L24:L25"/>
    <mergeCell ref="M24:M25"/>
    <mergeCell ref="N24:N25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A1:R1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L3:L6"/>
    <mergeCell ref="M3:M6"/>
    <mergeCell ref="N3:N6"/>
    <mergeCell ref="C10:C13"/>
    <mergeCell ref="D10:D13"/>
    <mergeCell ref="E10:E13"/>
    <mergeCell ref="F10:F13"/>
    <mergeCell ref="G10:G13"/>
    <mergeCell ref="H10:H13"/>
    <mergeCell ref="I10:I13"/>
    <mergeCell ref="J10:J13"/>
    <mergeCell ref="A14:A16"/>
    <mergeCell ref="B14:B16"/>
    <mergeCell ref="C14:C16"/>
    <mergeCell ref="D14:D16"/>
    <mergeCell ref="E14:E16"/>
    <mergeCell ref="F14:F16"/>
    <mergeCell ref="G14:G16"/>
    <mergeCell ref="I14:I16"/>
    <mergeCell ref="J14:J16"/>
    <mergeCell ref="K14:K16"/>
    <mergeCell ref="L14:L16"/>
    <mergeCell ref="M14:M16"/>
    <mergeCell ref="N14:N16"/>
    <mergeCell ref="H15:H16"/>
    <mergeCell ref="A17:A20"/>
    <mergeCell ref="B17:B20"/>
    <mergeCell ref="C17:C20"/>
    <mergeCell ref="D17:D20"/>
    <mergeCell ref="E17:E20"/>
    <mergeCell ref="F17:F20"/>
    <mergeCell ref="G17:G20"/>
    <mergeCell ref="H17:H18"/>
    <mergeCell ref="H19:H20"/>
    <mergeCell ref="I17:I20"/>
    <mergeCell ref="J17:J20"/>
    <mergeCell ref="K17:K20"/>
    <mergeCell ref="L17:L20"/>
    <mergeCell ref="D26:D28"/>
    <mergeCell ref="E26:E28"/>
    <mergeCell ref="M17:M20"/>
    <mergeCell ref="N17:N20"/>
    <mergeCell ref="A21:A23"/>
    <mergeCell ref="B21:B23"/>
    <mergeCell ref="C21:C23"/>
    <mergeCell ref="D21:D23"/>
    <mergeCell ref="E21:E23"/>
    <mergeCell ref="F21:F23"/>
    <mergeCell ref="G21:G23"/>
    <mergeCell ref="H21:H22"/>
    <mergeCell ref="I21:I23"/>
    <mergeCell ref="J21:J23"/>
    <mergeCell ref="K21:K23"/>
    <mergeCell ref="L21:L23"/>
    <mergeCell ref="M21:M23"/>
    <mergeCell ref="N21:N23"/>
    <mergeCell ref="A24:A25"/>
    <mergeCell ref="B24:B25"/>
    <mergeCell ref="C24:C25"/>
    <mergeCell ref="D24:D25"/>
    <mergeCell ref="E24:E25"/>
    <mergeCell ref="F24:F25"/>
    <mergeCell ref="K26:K28"/>
    <mergeCell ref="L26:L28"/>
    <mergeCell ref="M26:M28"/>
    <mergeCell ref="N26:N28"/>
    <mergeCell ref="A31:A33"/>
    <mergeCell ref="B31:B33"/>
    <mergeCell ref="C31:C33"/>
    <mergeCell ref="D31:D33"/>
    <mergeCell ref="E31:E33"/>
    <mergeCell ref="F31:F33"/>
    <mergeCell ref="G31:G33"/>
    <mergeCell ref="H31:H33"/>
    <mergeCell ref="I31:I33"/>
    <mergeCell ref="J31:J33"/>
    <mergeCell ref="K31:K33"/>
    <mergeCell ref="L31:L33"/>
    <mergeCell ref="F26:F28"/>
    <mergeCell ref="G26:G28"/>
    <mergeCell ref="H26:H28"/>
    <mergeCell ref="I26:I28"/>
    <mergeCell ref="J26:J28"/>
    <mergeCell ref="A26:A28"/>
    <mergeCell ref="B26:B28"/>
    <mergeCell ref="C26:C28"/>
    <mergeCell ref="M31:M33"/>
    <mergeCell ref="N31:N33"/>
    <mergeCell ref="A34:A37"/>
    <mergeCell ref="B34:B37"/>
    <mergeCell ref="C34:C37"/>
    <mergeCell ref="D34:D37"/>
    <mergeCell ref="E34:E37"/>
    <mergeCell ref="F34:F37"/>
    <mergeCell ref="G34:G37"/>
    <mergeCell ref="H34:H37"/>
    <mergeCell ref="I34:I37"/>
    <mergeCell ref="J34:J37"/>
    <mergeCell ref="K34:K37"/>
    <mergeCell ref="L34:L37"/>
    <mergeCell ref="M34:M37"/>
    <mergeCell ref="N34:N37"/>
    <mergeCell ref="A38:A39"/>
    <mergeCell ref="B38:B39"/>
    <mergeCell ref="C38:C39"/>
    <mergeCell ref="D38:D39"/>
    <mergeCell ref="E38:E39"/>
    <mergeCell ref="F38:F39"/>
    <mergeCell ref="A40:A44"/>
    <mergeCell ref="B40:B44"/>
    <mergeCell ref="C40:C44"/>
    <mergeCell ref="D40:D44"/>
    <mergeCell ref="E40:E44"/>
    <mergeCell ref="F40:F44"/>
    <mergeCell ref="G40:G44"/>
    <mergeCell ref="H40:H44"/>
    <mergeCell ref="I40:I44"/>
    <mergeCell ref="J40:J44"/>
    <mergeCell ref="K40:K44"/>
    <mergeCell ref="L40:L44"/>
    <mergeCell ref="B49:B52"/>
    <mergeCell ref="C49:C52"/>
    <mergeCell ref="D49:D52"/>
    <mergeCell ref="E49:E52"/>
    <mergeCell ref="M40:M44"/>
    <mergeCell ref="N40:N44"/>
    <mergeCell ref="A45:A48"/>
    <mergeCell ref="B45:B48"/>
    <mergeCell ref="C45:C48"/>
    <mergeCell ref="D45:D48"/>
    <mergeCell ref="E45:E48"/>
    <mergeCell ref="F45:F48"/>
    <mergeCell ref="G45:G48"/>
    <mergeCell ref="H45:H48"/>
    <mergeCell ref="I45:I48"/>
    <mergeCell ref="J45:J48"/>
    <mergeCell ref="K45:K48"/>
    <mergeCell ref="L45:L48"/>
    <mergeCell ref="M45:M48"/>
    <mergeCell ref="N45:N48"/>
    <mergeCell ref="N49:N52"/>
    <mergeCell ref="A58:A59"/>
    <mergeCell ref="B58:B59"/>
    <mergeCell ref="C58:C59"/>
    <mergeCell ref="D58:D59"/>
    <mergeCell ref="E58:E59"/>
    <mergeCell ref="F58:F59"/>
    <mergeCell ref="G58:G59"/>
    <mergeCell ref="I58:I59"/>
    <mergeCell ref="J58:J59"/>
    <mergeCell ref="K58:K59"/>
    <mergeCell ref="L58:L59"/>
    <mergeCell ref="M58:M59"/>
    <mergeCell ref="N58:N59"/>
    <mergeCell ref="I49:I52"/>
    <mergeCell ref="J49:J52"/>
    <mergeCell ref="K49:K52"/>
    <mergeCell ref="L49:L52"/>
    <mergeCell ref="M49:M52"/>
    <mergeCell ref="F49:F52"/>
    <mergeCell ref="G49:G50"/>
    <mergeCell ref="G51:G52"/>
    <mergeCell ref="H49:H52"/>
    <mergeCell ref="A49:A52"/>
  </mergeCells>
  <pageMargins left="0.11811023622047245" right="0.11811023622047245" top="0.35433070866141736" bottom="0.15748031496062992" header="0.31496062992125984" footer="0.31496062992125984"/>
  <pageSetup paperSize="8" scale="81" orientation="landscape" r:id="rId1"/>
  <rowBreaks count="1" manualBreakCount="1">
    <brk id="39" max="16383" man="1"/>
  </rowBreaks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doula</dc:creator>
  <cp:lastModifiedBy>doula</cp:lastModifiedBy>
  <cp:lastPrinted>2023-09-12T11:02:32Z</cp:lastPrinted>
  <dcterms:created xsi:type="dcterms:W3CDTF">2023-09-11T11:02:29Z</dcterms:created>
  <dcterms:modified xsi:type="dcterms:W3CDTF">2023-09-12T15:04:50Z</dcterms:modified>
</cp:coreProperties>
</file>