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600" yWindow="540" windowWidth="11970" windowHeight="6540"/>
  </bookViews>
  <sheets>
    <sheet name="ΑΝΑ ΣΧΟΛΕΙΟ " sheetId="12" r:id="rId1"/>
    <sheet name="ΑΝΑ ΣΧΟΛΕΙΟ OLD" sheetId="5" state="hidden" r:id="rId2"/>
    <sheet name="ΜΟΡΙΑ ΔΝΤΩΝ" sheetId="1" r:id="rId3"/>
    <sheet name="ΣΧΟΛΕΙΑ" sheetId="4" state="hidden" r:id="rId4"/>
    <sheet name="ΜΗ ΣΥΜΜΕΤΕΧΟΝΤΕΣ" sheetId="8" r:id="rId5"/>
    <sheet name="ΑΝΑΚΛΗΣΕΙΣ ΥΠΟΨΗΦΙΟΤΗΤΩΝ" sheetId="9" r:id="rId6"/>
    <sheet name="ΕΝΣΤΑΣΕΙΣ ΔΕΚΤΕΣ" sheetId="10" r:id="rId7"/>
    <sheet name="ΕΝΤΑΣΕΙΣ ΜΗ ΔΕΚΤΕΣ" sheetId="11" r:id="rId8"/>
  </sheets>
  <externalReferences>
    <externalReference r:id="rId9"/>
  </externalReferences>
  <definedNames>
    <definedName name="_1η_Επιλογή_Σχολικής_Μονάδας" localSheetId="3">'[1]ΜΟΡΙΑ ΔΝΤΩΝ'!$AA$4</definedName>
    <definedName name="_xlnm._FilterDatabase" localSheetId="0" hidden="1">'ΑΝΑ ΣΧΟΛΕΙΟ '!$A$1:$AC$301</definedName>
    <definedName name="_xlnm._FilterDatabase" localSheetId="1" hidden="1">'ΑΝΑ ΣΧΟΛΕΙΟ OLD'!$A$1:$L$313</definedName>
    <definedName name="_xlnm._FilterDatabase" localSheetId="2" hidden="1">'ΜΟΡΙΑ ΔΝΤΩΝ'!$F$1:$F$367</definedName>
    <definedName name="_xlnm.Print_Area" localSheetId="1">'ΑΝΑ ΣΧΟΛΕΙΟ OLD'!$A$1:$L$313</definedName>
    <definedName name="_xlnm.Print_Area" localSheetId="6">'ΕΝΣΤΑΣΕΙΣ ΔΕΚΤΕΣ'!$A$1:$K$14</definedName>
    <definedName name="_xlnm.Print_Area" localSheetId="2">'ΜΟΡΙΑ ΔΝΤΩΝ'!$A$1:$AD$228</definedName>
    <definedName name="_xlnm.Print_Titles" localSheetId="1">'ΑΝΑ ΣΧΟΛΕΙΟ OLD'!$1:$1</definedName>
    <definedName name="_xlnm.Print_Titles" localSheetId="2">'ΜΟΡΙΑ ΔΝΤΩΝ'!$3:$3</definedName>
    <definedName name="sxoleia" localSheetId="1">#REF!</definedName>
    <definedName name="sxoleia" localSheetId="3">ΣΧΟΛΕΙΑ!$A$2:$A$119</definedName>
    <definedName name="sxoleia">#REF!</definedName>
  </definedNames>
  <calcPr calcId="125725"/>
</workbook>
</file>

<file path=xl/calcChain.xml><?xml version="1.0" encoding="utf-8"?>
<calcChain xmlns="http://schemas.openxmlformats.org/spreadsheetml/2006/main">
  <c r="A163" i="12"/>
  <c r="A104"/>
  <c r="A238"/>
  <c r="A80"/>
  <c r="A284"/>
  <c r="A148"/>
  <c r="A167"/>
  <c r="A48"/>
  <c r="A192"/>
  <c r="A28"/>
  <c r="A140"/>
  <c r="A251"/>
  <c r="A173"/>
  <c r="A136"/>
  <c r="A86"/>
  <c r="A113"/>
  <c r="A240"/>
  <c r="A214"/>
  <c r="A15"/>
  <c r="A31"/>
  <c r="A144"/>
  <c r="A8"/>
  <c r="A118"/>
  <c r="A193"/>
  <c r="A243"/>
  <c r="A105"/>
  <c r="A95"/>
  <c r="A294"/>
  <c r="A149"/>
  <c r="A277"/>
  <c r="A253"/>
  <c r="A120"/>
  <c r="A25"/>
  <c r="A195"/>
  <c r="A18"/>
  <c r="A189"/>
  <c r="A58"/>
  <c r="A162"/>
  <c r="A98"/>
  <c r="A20"/>
  <c r="A22"/>
  <c r="A30"/>
  <c r="A75"/>
  <c r="A237"/>
  <c r="A190"/>
  <c r="A29"/>
  <c r="A160"/>
  <c r="A33"/>
  <c r="A295"/>
  <c r="A107"/>
  <c r="A102"/>
  <c r="A61"/>
  <c r="A179"/>
  <c r="A153"/>
  <c r="A12"/>
  <c r="A36"/>
  <c r="A23"/>
  <c r="A172"/>
  <c r="A10"/>
  <c r="A74"/>
  <c r="A14"/>
  <c r="A43"/>
  <c r="A197"/>
  <c r="A84"/>
  <c r="A147"/>
  <c r="A5"/>
  <c r="A268"/>
  <c r="A129"/>
  <c r="A298"/>
  <c r="A279"/>
  <c r="A138"/>
  <c r="A252"/>
  <c r="A51"/>
  <c r="A64"/>
  <c r="A34"/>
  <c r="A146"/>
  <c r="A276"/>
  <c r="A257"/>
  <c r="A128"/>
  <c r="A244"/>
  <c r="A200"/>
  <c r="A62"/>
  <c r="A261"/>
  <c r="A223"/>
  <c r="A89"/>
  <c r="A170"/>
  <c r="A63"/>
  <c r="A246"/>
  <c r="A150"/>
  <c r="A273"/>
  <c r="A248"/>
  <c r="A117"/>
  <c r="A78"/>
  <c r="A97"/>
  <c r="A132"/>
  <c r="A42"/>
  <c r="A96"/>
  <c r="A230"/>
  <c r="A181"/>
  <c r="A57"/>
  <c r="A185"/>
  <c r="A133"/>
  <c r="A207"/>
  <c r="A109"/>
  <c r="A108"/>
  <c r="A180"/>
  <c r="A233"/>
  <c r="A90"/>
  <c r="A157"/>
  <c r="A2"/>
  <c r="A3"/>
  <c r="A37"/>
  <c r="A271"/>
  <c r="A202"/>
  <c r="A68"/>
  <c r="A71"/>
  <c r="A258"/>
  <c r="A265"/>
  <c r="A226"/>
  <c r="A300"/>
  <c r="A221"/>
  <c r="A239"/>
  <c r="A91"/>
  <c r="A208"/>
  <c r="A110"/>
  <c r="A209"/>
  <c r="A87"/>
  <c r="A227"/>
  <c r="A301"/>
  <c r="A7"/>
  <c r="A131"/>
  <c r="A169"/>
  <c r="A88"/>
  <c r="A288"/>
  <c r="A92"/>
  <c r="A101"/>
  <c r="A83"/>
  <c r="A165"/>
  <c r="A67"/>
  <c r="A266"/>
  <c r="A292"/>
  <c r="A73"/>
  <c r="A60"/>
  <c r="A198"/>
  <c r="A281"/>
  <c r="A81"/>
  <c r="A212"/>
  <c r="A79"/>
  <c r="A186"/>
  <c r="A234"/>
  <c r="A287"/>
  <c r="A59"/>
  <c r="A220"/>
  <c r="A21"/>
  <c r="A236"/>
  <c r="A137"/>
  <c r="A225"/>
  <c r="A278"/>
  <c r="A6"/>
  <c r="A174"/>
  <c r="A39"/>
  <c r="A40"/>
  <c r="A130"/>
  <c r="A290"/>
  <c r="A70"/>
  <c r="A280"/>
  <c r="A69"/>
  <c r="A4"/>
  <c r="A41"/>
  <c r="A178"/>
  <c r="A213"/>
  <c r="A194"/>
  <c r="A56"/>
  <c r="A191"/>
  <c r="A166"/>
  <c r="A77"/>
  <c r="A52"/>
  <c r="A66"/>
  <c r="A82"/>
  <c r="A205"/>
  <c r="A242"/>
  <c r="A231"/>
  <c r="A286"/>
  <c r="A289"/>
  <c r="A152"/>
  <c r="A211"/>
  <c r="A124"/>
  <c r="A55"/>
  <c r="A247"/>
  <c r="A127"/>
  <c r="A26"/>
  <c r="A156"/>
  <c r="A114"/>
  <c r="A299"/>
  <c r="A158"/>
  <c r="A143"/>
  <c r="A126"/>
  <c r="A274"/>
  <c r="A272"/>
  <c r="A168"/>
  <c r="A201"/>
  <c r="A241"/>
  <c r="A44"/>
  <c r="A297"/>
  <c r="A260"/>
  <c r="A285"/>
  <c r="A283"/>
  <c r="A188"/>
  <c r="A263"/>
  <c r="A9"/>
  <c r="A123"/>
  <c r="A259"/>
  <c r="A204"/>
  <c r="A222"/>
  <c r="A164"/>
  <c r="A184"/>
  <c r="A122"/>
  <c r="A45"/>
  <c r="A35"/>
  <c r="A216"/>
  <c r="A13"/>
  <c r="A76"/>
  <c r="A296"/>
  <c r="A11"/>
  <c r="A235"/>
  <c r="A53"/>
  <c r="A49"/>
  <c r="A275"/>
  <c r="A215"/>
  <c r="A151"/>
  <c r="A141"/>
  <c r="A32"/>
  <c r="A50"/>
  <c r="A134"/>
  <c r="A17"/>
  <c r="A100"/>
  <c r="A38"/>
  <c r="A139"/>
  <c r="A99"/>
  <c r="A85"/>
  <c r="A232"/>
  <c r="A228"/>
  <c r="A245"/>
  <c r="A206"/>
  <c r="A183"/>
  <c r="A93"/>
  <c r="A159"/>
  <c r="A177"/>
  <c r="A46"/>
  <c r="A145"/>
  <c r="A94"/>
  <c r="A199"/>
  <c r="A27"/>
  <c r="A256"/>
  <c r="A203"/>
  <c r="A196"/>
  <c r="A161"/>
  <c r="A121"/>
  <c r="A135"/>
  <c r="A72"/>
  <c r="A54"/>
  <c r="A224"/>
  <c r="A175"/>
  <c r="A217"/>
  <c r="A262"/>
  <c r="A269"/>
  <c r="A171"/>
  <c r="A125"/>
  <c r="A106"/>
  <c r="A115"/>
  <c r="A119"/>
  <c r="A293"/>
  <c r="A249"/>
  <c r="A103"/>
  <c r="A270"/>
  <c r="A250"/>
  <c r="A218"/>
  <c r="A264"/>
  <c r="A19"/>
  <c r="A282"/>
  <c r="A229"/>
  <c r="A154"/>
  <c r="A112"/>
  <c r="A116"/>
  <c r="A142"/>
  <c r="A219"/>
  <c r="A255"/>
  <c r="A16"/>
  <c r="A155"/>
  <c r="A65"/>
  <c r="A182"/>
  <c r="A47"/>
  <c r="A111"/>
  <c r="A187"/>
  <c r="A291"/>
  <c r="A210"/>
  <c r="A24"/>
  <c r="A267"/>
  <c r="A254"/>
  <c r="A176"/>
  <c r="A2" i="5"/>
  <c r="Y163" i="12"/>
  <c r="U163"/>
  <c r="Y104"/>
  <c r="U104"/>
  <c r="Y238"/>
  <c r="U238"/>
  <c r="Y80"/>
  <c r="U80"/>
  <c r="Y284"/>
  <c r="U284"/>
  <c r="Y148"/>
  <c r="U148"/>
  <c r="Y167"/>
  <c r="U167"/>
  <c r="Y48"/>
  <c r="U48"/>
  <c r="Y192"/>
  <c r="U192"/>
  <c r="Y28"/>
  <c r="U28"/>
  <c r="Y140"/>
  <c r="U140"/>
  <c r="Y251"/>
  <c r="U251"/>
  <c r="Y173"/>
  <c r="U173"/>
  <c r="Y136"/>
  <c r="U136"/>
  <c r="Y86"/>
  <c r="U86"/>
  <c r="Y113"/>
  <c r="U113"/>
  <c r="Y240"/>
  <c r="U240"/>
  <c r="Y214"/>
  <c r="U214"/>
  <c r="Y15"/>
  <c r="U15"/>
  <c r="Y31"/>
  <c r="U31"/>
  <c r="Y144"/>
  <c r="U144"/>
  <c r="Y8"/>
  <c r="U8"/>
  <c r="Y118"/>
  <c r="U118"/>
  <c r="Y193"/>
  <c r="U193"/>
  <c r="Y243"/>
  <c r="U243"/>
  <c r="Y105"/>
  <c r="U105"/>
  <c r="Y95"/>
  <c r="U95"/>
  <c r="Y294"/>
  <c r="U294"/>
  <c r="Y149"/>
  <c r="U149"/>
  <c r="Y277"/>
  <c r="U277"/>
  <c r="Y253"/>
  <c r="U253"/>
  <c r="Y120"/>
  <c r="U120"/>
  <c r="Y25"/>
  <c r="U25"/>
  <c r="Y195"/>
  <c r="U195"/>
  <c r="Y18"/>
  <c r="U18"/>
  <c r="Y189"/>
  <c r="U189"/>
  <c r="Y58"/>
  <c r="U58"/>
  <c r="Y162"/>
  <c r="U162"/>
  <c r="Y98"/>
  <c r="U98"/>
  <c r="Y20"/>
  <c r="U20"/>
  <c r="Y22"/>
  <c r="U22"/>
  <c r="Y30"/>
  <c r="U30"/>
  <c r="Y75"/>
  <c r="U75"/>
  <c r="Y237"/>
  <c r="U237"/>
  <c r="Y190"/>
  <c r="U190"/>
  <c r="Y29"/>
  <c r="U29"/>
  <c r="Y160"/>
  <c r="U160"/>
  <c r="Y33"/>
  <c r="U33"/>
  <c r="Y295"/>
  <c r="U295"/>
  <c r="Y107"/>
  <c r="U107"/>
  <c r="Y102"/>
  <c r="U102"/>
  <c r="Y61"/>
  <c r="U61"/>
  <c r="Y179"/>
  <c r="U179"/>
  <c r="Y153"/>
  <c r="U153"/>
  <c r="Y12"/>
  <c r="U12"/>
  <c r="Y36"/>
  <c r="U36"/>
  <c r="Y23"/>
  <c r="U23"/>
  <c r="Y172"/>
  <c r="U172"/>
  <c r="Y10"/>
  <c r="U10"/>
  <c r="Y74"/>
  <c r="U74"/>
  <c r="Y14"/>
  <c r="U14"/>
  <c r="Y43"/>
  <c r="U43"/>
  <c r="Y197"/>
  <c r="U197"/>
  <c r="Y84"/>
  <c r="U84"/>
  <c r="Y147"/>
  <c r="U147"/>
  <c r="Y5"/>
  <c r="U5"/>
  <c r="Y268"/>
  <c r="U268"/>
  <c r="Y129"/>
  <c r="U129"/>
  <c r="Y298"/>
  <c r="U298"/>
  <c r="Y279"/>
  <c r="U279"/>
  <c r="Y138"/>
  <c r="U138"/>
  <c r="Y252"/>
  <c r="U252"/>
  <c r="Y51"/>
  <c r="U51"/>
  <c r="Y64"/>
  <c r="U64"/>
  <c r="Y34"/>
  <c r="U34"/>
  <c r="Y146"/>
  <c r="U146"/>
  <c r="Y276"/>
  <c r="U276"/>
  <c r="Y257"/>
  <c r="U257"/>
  <c r="Y128"/>
  <c r="U128"/>
  <c r="Y244"/>
  <c r="U244"/>
  <c r="Y200"/>
  <c r="U200"/>
  <c r="Y62"/>
  <c r="U62"/>
  <c r="Y261"/>
  <c r="U261"/>
  <c r="Y223"/>
  <c r="U223"/>
  <c r="Y89"/>
  <c r="U89"/>
  <c r="Y170"/>
  <c r="U170"/>
  <c r="Y63"/>
  <c r="U63"/>
  <c r="Y246"/>
  <c r="U246"/>
  <c r="Y150"/>
  <c r="U150"/>
  <c r="Y273"/>
  <c r="U273"/>
  <c r="Y248"/>
  <c r="U248"/>
  <c r="Y117"/>
  <c r="U117"/>
  <c r="Y78"/>
  <c r="U78"/>
  <c r="Y97"/>
  <c r="U97"/>
  <c r="Y132"/>
  <c r="U132"/>
  <c r="Y42"/>
  <c r="U42"/>
  <c r="Y96"/>
  <c r="U96"/>
  <c r="Y230"/>
  <c r="U230"/>
  <c r="Y181"/>
  <c r="U181"/>
  <c r="Y57"/>
  <c r="U57"/>
  <c r="Y185"/>
  <c r="U185"/>
  <c r="Y133"/>
  <c r="U133"/>
  <c r="Y207"/>
  <c r="U207"/>
  <c r="Y109"/>
  <c r="U109"/>
  <c r="Y108"/>
  <c r="U108"/>
  <c r="Y180"/>
  <c r="U180"/>
  <c r="Y233"/>
  <c r="U233"/>
  <c r="Y90"/>
  <c r="U90"/>
  <c r="Y157"/>
  <c r="U157"/>
  <c r="Y2"/>
  <c r="U2"/>
  <c r="Y3"/>
  <c r="U3"/>
  <c r="Y37"/>
  <c r="U37"/>
  <c r="Y271"/>
  <c r="U271"/>
  <c r="Y202"/>
  <c r="U202"/>
  <c r="Y68"/>
  <c r="U68"/>
  <c r="Y71"/>
  <c r="U71"/>
  <c r="Y258"/>
  <c r="U258"/>
  <c r="Y265"/>
  <c r="U265"/>
  <c r="Y226"/>
  <c r="U226"/>
  <c r="Y300"/>
  <c r="U300"/>
  <c r="Y221"/>
  <c r="U221"/>
  <c r="Y239"/>
  <c r="U239"/>
  <c r="Y91"/>
  <c r="U91"/>
  <c r="Y208"/>
  <c r="U208"/>
  <c r="Y110"/>
  <c r="U110"/>
  <c r="Y209"/>
  <c r="U209"/>
  <c r="Y87"/>
  <c r="U87"/>
  <c r="Y227"/>
  <c r="U227"/>
  <c r="Y301"/>
  <c r="U301"/>
  <c r="Y7"/>
  <c r="U7"/>
  <c r="Y131"/>
  <c r="U131"/>
  <c r="Y169"/>
  <c r="U169"/>
  <c r="Y88"/>
  <c r="U88"/>
  <c r="Y288"/>
  <c r="U288"/>
  <c r="Y92"/>
  <c r="U92"/>
  <c r="Y101"/>
  <c r="U101"/>
  <c r="Y83"/>
  <c r="U83"/>
  <c r="Y165"/>
  <c r="U165"/>
  <c r="Y67"/>
  <c r="U67"/>
  <c r="Y266"/>
  <c r="U266"/>
  <c r="Y292"/>
  <c r="U292"/>
  <c r="Y73"/>
  <c r="U73"/>
  <c r="Y60"/>
  <c r="U60"/>
  <c r="Y198"/>
  <c r="U198"/>
  <c r="Y281"/>
  <c r="U281"/>
  <c r="Y81"/>
  <c r="U81"/>
  <c r="Y212"/>
  <c r="U212"/>
  <c r="Y79"/>
  <c r="U79"/>
  <c r="Y186"/>
  <c r="U186"/>
  <c r="Y234"/>
  <c r="U234"/>
  <c r="Y287"/>
  <c r="U287"/>
  <c r="Y59"/>
  <c r="U59"/>
  <c r="Y220"/>
  <c r="U220"/>
  <c r="Y21"/>
  <c r="U21"/>
  <c r="Y236"/>
  <c r="U236"/>
  <c r="Y137"/>
  <c r="U137"/>
  <c r="Y225"/>
  <c r="U225"/>
  <c r="Y278"/>
  <c r="U278"/>
  <c r="Y6"/>
  <c r="U6"/>
  <c r="Y174"/>
  <c r="U174"/>
  <c r="Y39"/>
  <c r="U39"/>
  <c r="Y40"/>
  <c r="U40"/>
  <c r="Y130"/>
  <c r="U130"/>
  <c r="Y290"/>
  <c r="Z290" s="1"/>
  <c r="Y70"/>
  <c r="U70"/>
  <c r="Y280"/>
  <c r="U280"/>
  <c r="Y69"/>
  <c r="U69"/>
  <c r="Y4"/>
  <c r="U4"/>
  <c r="Y41"/>
  <c r="U41"/>
  <c r="Y178"/>
  <c r="U178"/>
  <c r="Y213"/>
  <c r="U213"/>
  <c r="Y194"/>
  <c r="U194"/>
  <c r="Y56"/>
  <c r="U56"/>
  <c r="Y191"/>
  <c r="U191"/>
  <c r="Y166"/>
  <c r="U166"/>
  <c r="Y77"/>
  <c r="U77"/>
  <c r="Y52"/>
  <c r="U52"/>
  <c r="Y66"/>
  <c r="U66"/>
  <c r="Y82"/>
  <c r="U82"/>
  <c r="Y205"/>
  <c r="U205"/>
  <c r="Y242"/>
  <c r="U242"/>
  <c r="Y231"/>
  <c r="U231"/>
  <c r="Y286"/>
  <c r="U286"/>
  <c r="Y289"/>
  <c r="U289"/>
  <c r="Y152"/>
  <c r="U152"/>
  <c r="Y211"/>
  <c r="U211"/>
  <c r="Y124"/>
  <c r="U124"/>
  <c r="Y55"/>
  <c r="U55"/>
  <c r="Y247"/>
  <c r="U247"/>
  <c r="Y127"/>
  <c r="U127"/>
  <c r="Y26"/>
  <c r="U26"/>
  <c r="Y156"/>
  <c r="U156"/>
  <c r="Y114"/>
  <c r="U114"/>
  <c r="Y299"/>
  <c r="U299"/>
  <c r="Y158"/>
  <c r="U158"/>
  <c r="Y143"/>
  <c r="U143"/>
  <c r="Y126"/>
  <c r="U126"/>
  <c r="Y274"/>
  <c r="U274"/>
  <c r="Y272"/>
  <c r="U272"/>
  <c r="Y168"/>
  <c r="U168"/>
  <c r="Y201"/>
  <c r="U201"/>
  <c r="Y241"/>
  <c r="U241"/>
  <c r="Y44"/>
  <c r="U44"/>
  <c r="Y297"/>
  <c r="U297"/>
  <c r="Y260"/>
  <c r="U260"/>
  <c r="Y285"/>
  <c r="U285"/>
  <c r="Y283"/>
  <c r="U283"/>
  <c r="Y188"/>
  <c r="U188"/>
  <c r="Y263"/>
  <c r="U263"/>
  <c r="Y9"/>
  <c r="U9"/>
  <c r="Y123"/>
  <c r="U123"/>
  <c r="Y259"/>
  <c r="U259"/>
  <c r="Y204"/>
  <c r="U204"/>
  <c r="Y222"/>
  <c r="U222"/>
  <c r="Y164"/>
  <c r="U164"/>
  <c r="Y184"/>
  <c r="U184"/>
  <c r="Y122"/>
  <c r="U122"/>
  <c r="Y45"/>
  <c r="U45"/>
  <c r="Y35"/>
  <c r="U35"/>
  <c r="Y216"/>
  <c r="U216"/>
  <c r="Y13"/>
  <c r="U13"/>
  <c r="Y76"/>
  <c r="U76"/>
  <c r="Y296"/>
  <c r="U296"/>
  <c r="Y11"/>
  <c r="U11"/>
  <c r="Y235"/>
  <c r="U235"/>
  <c r="Y53"/>
  <c r="U53"/>
  <c r="Y49"/>
  <c r="U49"/>
  <c r="Y275"/>
  <c r="U275"/>
  <c r="Y215"/>
  <c r="U215"/>
  <c r="Y151"/>
  <c r="U151"/>
  <c r="Y141"/>
  <c r="U141"/>
  <c r="Y32"/>
  <c r="U32"/>
  <c r="Y50"/>
  <c r="U50"/>
  <c r="Y134"/>
  <c r="U134"/>
  <c r="Y17"/>
  <c r="U17"/>
  <c r="Y100"/>
  <c r="U100"/>
  <c r="Y38"/>
  <c r="U38"/>
  <c r="Y139"/>
  <c r="U139"/>
  <c r="Y99"/>
  <c r="U99"/>
  <c r="Y85"/>
  <c r="U85"/>
  <c r="Y232"/>
  <c r="U232"/>
  <c r="Y228"/>
  <c r="U228"/>
  <c r="Y245"/>
  <c r="U245"/>
  <c r="Y206"/>
  <c r="U206"/>
  <c r="Y183"/>
  <c r="U183"/>
  <c r="Y93"/>
  <c r="U93"/>
  <c r="Y159"/>
  <c r="U159"/>
  <c r="Y177"/>
  <c r="U177"/>
  <c r="Y46"/>
  <c r="U46"/>
  <c r="Y145"/>
  <c r="U145"/>
  <c r="Y94"/>
  <c r="U94"/>
  <c r="Y199"/>
  <c r="U199"/>
  <c r="Y27"/>
  <c r="U27"/>
  <c r="Y256"/>
  <c r="U256"/>
  <c r="Y203"/>
  <c r="U203"/>
  <c r="Y196"/>
  <c r="U196"/>
  <c r="Y161"/>
  <c r="U161"/>
  <c r="Y121"/>
  <c r="U121"/>
  <c r="Y135"/>
  <c r="U135"/>
  <c r="Y72"/>
  <c r="U72"/>
  <c r="Y54"/>
  <c r="U54"/>
  <c r="Y224"/>
  <c r="U224"/>
  <c r="Y175"/>
  <c r="U175"/>
  <c r="Y217"/>
  <c r="U217"/>
  <c r="Y262"/>
  <c r="U262"/>
  <c r="Y269"/>
  <c r="U269"/>
  <c r="Y171"/>
  <c r="U171"/>
  <c r="Y125"/>
  <c r="U125"/>
  <c r="Y106"/>
  <c r="U106"/>
  <c r="Y115"/>
  <c r="U115"/>
  <c r="Y119"/>
  <c r="U119"/>
  <c r="Y293"/>
  <c r="U293"/>
  <c r="Y249"/>
  <c r="U249"/>
  <c r="Y103"/>
  <c r="U103"/>
  <c r="Y270"/>
  <c r="U270"/>
  <c r="Y250"/>
  <c r="U250"/>
  <c r="Y218"/>
  <c r="U218"/>
  <c r="Y264"/>
  <c r="U264"/>
  <c r="Y19"/>
  <c r="U19"/>
  <c r="Y282"/>
  <c r="U282"/>
  <c r="Y229"/>
  <c r="U229"/>
  <c r="Y154"/>
  <c r="U154"/>
  <c r="Y112"/>
  <c r="U112"/>
  <c r="Y116"/>
  <c r="U116"/>
  <c r="Y142"/>
  <c r="U142"/>
  <c r="Y219"/>
  <c r="U219"/>
  <c r="Y255"/>
  <c r="U255"/>
  <c r="Y16"/>
  <c r="U16"/>
  <c r="Y155"/>
  <c r="U155"/>
  <c r="Y65"/>
  <c r="U65"/>
  <c r="Y182"/>
  <c r="U182"/>
  <c r="Y47"/>
  <c r="U47"/>
  <c r="Y111"/>
  <c r="U111"/>
  <c r="Y187"/>
  <c r="U187"/>
  <c r="Y291"/>
  <c r="U291"/>
  <c r="Y210"/>
  <c r="U210"/>
  <c r="Y24"/>
  <c r="U24"/>
  <c r="Y267"/>
  <c r="U267"/>
  <c r="Y254"/>
  <c r="U254"/>
  <c r="Y176"/>
  <c r="U176"/>
  <c r="S28" i="1"/>
  <c r="S156"/>
  <c r="A230" i="5"/>
  <c r="A231"/>
  <c r="A232"/>
  <c r="A235"/>
  <c r="A233"/>
  <c r="A234"/>
  <c r="A51"/>
  <c r="A49"/>
  <c r="A50"/>
  <c r="A223"/>
  <c r="A180"/>
  <c r="A179"/>
  <c r="A3"/>
  <c r="A84"/>
  <c r="A85"/>
  <c r="A5"/>
  <c r="A4"/>
  <c r="A181"/>
  <c r="A236"/>
  <c r="A237"/>
  <c r="A115"/>
  <c r="A116"/>
  <c r="A117"/>
  <c r="A119"/>
  <c r="A118"/>
  <c r="A303"/>
  <c r="A239"/>
  <c r="A238"/>
  <c r="A182"/>
  <c r="A122"/>
  <c r="A121"/>
  <c r="A120"/>
  <c r="A241"/>
  <c r="A240"/>
  <c r="A183"/>
  <c r="A243"/>
  <c r="A244"/>
  <c r="A242"/>
  <c r="A185"/>
  <c r="A184"/>
  <c r="A124"/>
  <c r="A123"/>
  <c r="A7"/>
  <c r="A6"/>
  <c r="A8"/>
  <c r="A245"/>
  <c r="A246"/>
  <c r="A187"/>
  <c r="A186"/>
  <c r="A125"/>
  <c r="A284"/>
  <c r="A285"/>
  <c r="A248"/>
  <c r="A247"/>
  <c r="A188"/>
  <c r="A129"/>
  <c r="A127"/>
  <c r="A126"/>
  <c r="A130"/>
  <c r="A128"/>
  <c r="A52"/>
  <c r="A54"/>
  <c r="A53"/>
  <c r="A9"/>
  <c r="A10"/>
  <c r="A249"/>
  <c r="A250"/>
  <c r="A189"/>
  <c r="A191"/>
  <c r="A190"/>
  <c r="A136"/>
  <c r="A132"/>
  <c r="A131"/>
  <c r="A133"/>
  <c r="A134"/>
  <c r="A135"/>
  <c r="A286"/>
  <c r="A252"/>
  <c r="A253"/>
  <c r="A251"/>
  <c r="A138"/>
  <c r="A137"/>
  <c r="A86"/>
  <c r="A56"/>
  <c r="A55"/>
  <c r="A11"/>
  <c r="A289"/>
  <c r="A288"/>
  <c r="A287"/>
  <c r="A254"/>
  <c r="A255"/>
  <c r="A192"/>
  <c r="A194"/>
  <c r="A193"/>
  <c r="A141"/>
  <c r="A140"/>
  <c r="A139"/>
  <c r="A87"/>
  <c r="A89"/>
  <c r="A90"/>
  <c r="A88"/>
  <c r="A57"/>
  <c r="A58"/>
  <c r="A59"/>
  <c r="A304"/>
  <c r="A306"/>
  <c r="A305"/>
  <c r="A290"/>
  <c r="A291"/>
  <c r="A256"/>
  <c r="A258"/>
  <c r="A259"/>
  <c r="A257"/>
  <c r="A224"/>
  <c r="A143"/>
  <c r="A142"/>
  <c r="A92"/>
  <c r="A91"/>
  <c r="A61"/>
  <c r="A60"/>
  <c r="A62"/>
  <c r="A12"/>
  <c r="A13"/>
  <c r="A292"/>
  <c r="A261"/>
  <c r="A260"/>
  <c r="A197"/>
  <c r="A198"/>
  <c r="A201"/>
  <c r="A195"/>
  <c r="A196"/>
  <c r="A203"/>
  <c r="A200"/>
  <c r="A199"/>
  <c r="A202"/>
  <c r="A146"/>
  <c r="A144"/>
  <c r="A147"/>
  <c r="A148"/>
  <c r="A145"/>
  <c r="A95"/>
  <c r="A94"/>
  <c r="A93"/>
  <c r="A15"/>
  <c r="A18"/>
  <c r="A16"/>
  <c r="A17"/>
  <c r="A14"/>
  <c r="A63"/>
  <c r="A262"/>
  <c r="A263"/>
  <c r="A264"/>
  <c r="A265"/>
  <c r="A268"/>
  <c r="A267"/>
  <c r="A266"/>
  <c r="A307"/>
  <c r="A293"/>
  <c r="A270"/>
  <c r="A271"/>
  <c r="A269"/>
  <c r="A225"/>
  <c r="A204"/>
  <c r="A163"/>
  <c r="A162"/>
  <c r="A161"/>
  <c r="A149"/>
  <c r="A151"/>
  <c r="A150"/>
  <c r="A97"/>
  <c r="A96"/>
  <c r="A98"/>
  <c r="A64"/>
  <c r="A21"/>
  <c r="A20"/>
  <c r="A19"/>
  <c r="A294"/>
  <c r="A296"/>
  <c r="A298"/>
  <c r="A295"/>
  <c r="A297"/>
  <c r="A274"/>
  <c r="A275"/>
  <c r="A272"/>
  <c r="A273"/>
  <c r="A226"/>
  <c r="A205"/>
  <c r="A206"/>
  <c r="A207"/>
  <c r="A153"/>
  <c r="A152"/>
  <c r="A154"/>
  <c r="A102"/>
  <c r="A103"/>
  <c r="A99"/>
  <c r="A100"/>
  <c r="A101"/>
  <c r="A67"/>
  <c r="A70"/>
  <c r="A68"/>
  <c r="A69"/>
  <c r="A66"/>
  <c r="A65"/>
  <c r="A25"/>
  <c r="A22"/>
  <c r="A23"/>
  <c r="A24"/>
  <c r="A26"/>
  <c r="A28"/>
  <c r="A29"/>
  <c r="A27"/>
  <c r="A30"/>
  <c r="A105"/>
  <c r="A106"/>
  <c r="A107"/>
  <c r="A104"/>
  <c r="A165"/>
  <c r="A164"/>
  <c r="A166"/>
  <c r="A276"/>
  <c r="A277"/>
  <c r="A171"/>
  <c r="A170"/>
  <c r="A168"/>
  <c r="A172"/>
  <c r="A167"/>
  <c r="A169"/>
  <c r="A155"/>
  <c r="A109"/>
  <c r="A108"/>
  <c r="A74"/>
  <c r="A75"/>
  <c r="A73"/>
  <c r="A72"/>
  <c r="A71"/>
  <c r="A32"/>
  <c r="A31"/>
  <c r="A33"/>
  <c r="A308"/>
  <c r="A300"/>
  <c r="A299"/>
  <c r="A279"/>
  <c r="A278"/>
  <c r="A227"/>
  <c r="A210"/>
  <c r="A209"/>
  <c r="A211"/>
  <c r="A208"/>
  <c r="A173"/>
  <c r="A174"/>
  <c r="A157"/>
  <c r="A156"/>
  <c r="A158"/>
  <c r="A159"/>
  <c r="A112"/>
  <c r="A111"/>
  <c r="A110"/>
  <c r="A113"/>
  <c r="A76"/>
  <c r="A77"/>
  <c r="A78"/>
  <c r="A37"/>
  <c r="A34"/>
  <c r="A36"/>
  <c r="A35"/>
  <c r="A38"/>
  <c r="A311"/>
  <c r="A310"/>
  <c r="A309"/>
  <c r="A301"/>
  <c r="A302"/>
  <c r="A283"/>
  <c r="A281"/>
  <c r="A280"/>
  <c r="A282"/>
  <c r="A229"/>
  <c r="A228"/>
  <c r="A212"/>
  <c r="A214"/>
  <c r="A213"/>
  <c r="A175"/>
  <c r="A178"/>
  <c r="A176"/>
  <c r="A177"/>
  <c r="A160"/>
  <c r="A114"/>
  <c r="A79"/>
  <c r="A82"/>
  <c r="A83"/>
  <c r="A80"/>
  <c r="A81"/>
  <c r="A39"/>
  <c r="A41"/>
  <c r="A40"/>
  <c r="A42"/>
  <c r="A312"/>
  <c r="A313"/>
  <c r="A43"/>
  <c r="A47"/>
  <c r="A44"/>
  <c r="A45"/>
  <c r="A48"/>
  <c r="A46"/>
  <c r="A217"/>
  <c r="A216"/>
  <c r="A215"/>
  <c r="A218"/>
  <c r="A219"/>
  <c r="A222"/>
  <c r="A221"/>
  <c r="A220"/>
  <c r="W6" i="1"/>
  <c r="W7"/>
  <c r="W8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X28" s="1"/>
  <c r="W29"/>
  <c r="W30"/>
  <c r="W31"/>
  <c r="W32"/>
  <c r="W33"/>
  <c r="W34"/>
  <c r="W35"/>
  <c r="W36"/>
  <c r="W37"/>
  <c r="W38"/>
  <c r="W39"/>
  <c r="W40"/>
  <c r="W41"/>
  <c r="W42"/>
  <c r="W43"/>
  <c r="W44"/>
  <c r="W45"/>
  <c r="W46"/>
  <c r="W47"/>
  <c r="W48"/>
  <c r="W49"/>
  <c r="W50"/>
  <c r="W51"/>
  <c r="W52"/>
  <c r="W53"/>
  <c r="W54"/>
  <c r="W55"/>
  <c r="W56"/>
  <c r="W57"/>
  <c r="W58"/>
  <c r="W59"/>
  <c r="W60"/>
  <c r="W61"/>
  <c r="W62"/>
  <c r="W63"/>
  <c r="W64"/>
  <c r="W65"/>
  <c r="W66"/>
  <c r="W67"/>
  <c r="W68"/>
  <c r="W69"/>
  <c r="W70"/>
  <c r="W71"/>
  <c r="W72"/>
  <c r="W73"/>
  <c r="W74"/>
  <c r="W75"/>
  <c r="W76"/>
  <c r="W77"/>
  <c r="W78"/>
  <c r="W79"/>
  <c r="W80"/>
  <c r="W81"/>
  <c r="W82"/>
  <c r="W83"/>
  <c r="W84"/>
  <c r="W85"/>
  <c r="W86"/>
  <c r="W87"/>
  <c r="W88"/>
  <c r="W89"/>
  <c r="W90"/>
  <c r="W91"/>
  <c r="W92"/>
  <c r="W93"/>
  <c r="W94"/>
  <c r="W95"/>
  <c r="W96"/>
  <c r="W97"/>
  <c r="W98"/>
  <c r="W99"/>
  <c r="W100"/>
  <c r="W101"/>
  <c r="W102"/>
  <c r="W103"/>
  <c r="W104"/>
  <c r="W105"/>
  <c r="W106"/>
  <c r="W107"/>
  <c r="W108"/>
  <c r="W109"/>
  <c r="W110"/>
  <c r="W111"/>
  <c r="W112"/>
  <c r="W113"/>
  <c r="W114"/>
  <c r="W115"/>
  <c r="W116"/>
  <c r="W117"/>
  <c r="W118"/>
  <c r="W119"/>
  <c r="W120"/>
  <c r="W121"/>
  <c r="W122"/>
  <c r="W123"/>
  <c r="W124"/>
  <c r="W125"/>
  <c r="W126"/>
  <c r="W127"/>
  <c r="W128"/>
  <c r="W129"/>
  <c r="W130"/>
  <c r="W131"/>
  <c r="W132"/>
  <c r="W133"/>
  <c r="W134"/>
  <c r="W135"/>
  <c r="W136"/>
  <c r="W137"/>
  <c r="W138"/>
  <c r="W139"/>
  <c r="W140"/>
  <c r="W141"/>
  <c r="W142"/>
  <c r="W143"/>
  <c r="W144"/>
  <c r="W145"/>
  <c r="W146"/>
  <c r="W147"/>
  <c r="W148"/>
  <c r="W149"/>
  <c r="W150"/>
  <c r="W151"/>
  <c r="W152"/>
  <c r="W153"/>
  <c r="W154"/>
  <c r="W155"/>
  <c r="W156"/>
  <c r="X156" s="1"/>
  <c r="W157"/>
  <c r="X157" s="1"/>
  <c r="W158"/>
  <c r="W159"/>
  <c r="W160"/>
  <c r="W161"/>
  <c r="W162"/>
  <c r="W163"/>
  <c r="W164"/>
  <c r="W165"/>
  <c r="W166"/>
  <c r="W167"/>
  <c r="W168"/>
  <c r="W169"/>
  <c r="W170"/>
  <c r="W171"/>
  <c r="W172"/>
  <c r="W173"/>
  <c r="W174"/>
  <c r="W175"/>
  <c r="W176"/>
  <c r="W177"/>
  <c r="W178"/>
  <c r="W179"/>
  <c r="W180"/>
  <c r="W181"/>
  <c r="W182"/>
  <c r="W183"/>
  <c r="W184"/>
  <c r="W185"/>
  <c r="W186"/>
  <c r="W187"/>
  <c r="W188"/>
  <c r="W189"/>
  <c r="W190"/>
  <c r="W191"/>
  <c r="W192"/>
  <c r="W193"/>
  <c r="W194"/>
  <c r="W195"/>
  <c r="W196"/>
  <c r="W197"/>
  <c r="W198"/>
  <c r="W199"/>
  <c r="W200"/>
  <c r="W201"/>
  <c r="W202"/>
  <c r="W203"/>
  <c r="W204"/>
  <c r="W205"/>
  <c r="W206"/>
  <c r="W207"/>
  <c r="W208"/>
  <c r="W209"/>
  <c r="W210"/>
  <c r="W211"/>
  <c r="W212"/>
  <c r="W213"/>
  <c r="W214"/>
  <c r="W215"/>
  <c r="W216"/>
  <c r="W217"/>
  <c r="W218"/>
  <c r="W219"/>
  <c r="W220"/>
  <c r="W221"/>
  <c r="W222"/>
  <c r="W223"/>
  <c r="W224"/>
  <c r="W225"/>
  <c r="W226"/>
  <c r="W227"/>
  <c r="W228"/>
  <c r="W5"/>
  <c r="W4"/>
  <c r="S175"/>
  <c r="S176"/>
  <c r="S177"/>
  <c r="S178"/>
  <c r="S179"/>
  <c r="S180"/>
  <c r="S181"/>
  <c r="S182"/>
  <c r="S183"/>
  <c r="S184"/>
  <c r="S185"/>
  <c r="S186"/>
  <c r="S187"/>
  <c r="S188"/>
  <c r="S189"/>
  <c r="S190"/>
  <c r="S191"/>
  <c r="S192"/>
  <c r="S193"/>
  <c r="S194"/>
  <c r="S195"/>
  <c r="S196"/>
  <c r="S197"/>
  <c r="S198"/>
  <c r="S199"/>
  <c r="S200"/>
  <c r="S201"/>
  <c r="S202"/>
  <c r="S203"/>
  <c r="S204"/>
  <c r="S205"/>
  <c r="S206"/>
  <c r="S207"/>
  <c r="S208"/>
  <c r="S209"/>
  <c r="S210"/>
  <c r="S211"/>
  <c r="S212"/>
  <c r="S213"/>
  <c r="S214"/>
  <c r="S215"/>
  <c r="S216"/>
  <c r="S217"/>
  <c r="S218"/>
  <c r="S219"/>
  <c r="S220"/>
  <c r="S221"/>
  <c r="S222"/>
  <c r="S223"/>
  <c r="S224"/>
  <c r="S225"/>
  <c r="S226"/>
  <c r="S227"/>
  <c r="S228"/>
  <c r="S162"/>
  <c r="S163"/>
  <c r="S164"/>
  <c r="S165"/>
  <c r="S166"/>
  <c r="S167"/>
  <c r="S168"/>
  <c r="S169"/>
  <c r="S170"/>
  <c r="S171"/>
  <c r="S172"/>
  <c r="S173"/>
  <c r="S174"/>
  <c r="S161"/>
  <c r="S160"/>
  <c r="S159"/>
  <c r="S158"/>
  <c r="S155"/>
  <c r="S154"/>
  <c r="S4"/>
  <c r="S5"/>
  <c r="S6"/>
  <c r="X6" s="1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S61"/>
  <c r="S62"/>
  <c r="S63"/>
  <c r="S64"/>
  <c r="S65"/>
  <c r="S66"/>
  <c r="S67"/>
  <c r="S68"/>
  <c r="S69"/>
  <c r="S70"/>
  <c r="S71"/>
  <c r="S72"/>
  <c r="S73"/>
  <c r="S74"/>
  <c r="S75"/>
  <c r="S76"/>
  <c r="S77"/>
  <c r="S78"/>
  <c r="S79"/>
  <c r="S80"/>
  <c r="S81"/>
  <c r="S82"/>
  <c r="S83"/>
  <c r="S84"/>
  <c r="S85"/>
  <c r="S86"/>
  <c r="S87"/>
  <c r="S88"/>
  <c r="S89"/>
  <c r="S90"/>
  <c r="S91"/>
  <c r="S92"/>
  <c r="S93"/>
  <c r="S94"/>
  <c r="S95"/>
  <c r="S96"/>
  <c r="S97"/>
  <c r="S98"/>
  <c r="S99"/>
  <c r="S100"/>
  <c r="S101"/>
  <c r="S102"/>
  <c r="S103"/>
  <c r="S104"/>
  <c r="S105"/>
  <c r="S106"/>
  <c r="S107"/>
  <c r="S108"/>
  <c r="S109"/>
  <c r="S110"/>
  <c r="S111"/>
  <c r="S112"/>
  <c r="S113"/>
  <c r="S114"/>
  <c r="S115"/>
  <c r="S116"/>
  <c r="S127"/>
  <c r="S117"/>
  <c r="S118"/>
  <c r="S119"/>
  <c r="S120"/>
  <c r="S121"/>
  <c r="S122"/>
  <c r="S123"/>
  <c r="S124"/>
  <c r="S125"/>
  <c r="S126"/>
  <c r="S128"/>
  <c r="S129"/>
  <c r="S130"/>
  <c r="S131"/>
  <c r="S132"/>
  <c r="S133"/>
  <c r="S134"/>
  <c r="S135"/>
  <c r="S136"/>
  <c r="S137"/>
  <c r="S138"/>
  <c r="S139"/>
  <c r="S140"/>
  <c r="S141"/>
  <c r="S142"/>
  <c r="S143"/>
  <c r="S144"/>
  <c r="S145"/>
  <c r="S146"/>
  <c r="S147"/>
  <c r="S148"/>
  <c r="S149"/>
  <c r="S150"/>
  <c r="S151"/>
  <c r="S152"/>
  <c r="S153"/>
  <c r="AB121"/>
  <c r="Z74"/>
  <c r="A270"/>
  <c r="Z84"/>
  <c r="AB84"/>
  <c r="AD84"/>
  <c r="Z51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A365"/>
  <c r="A248"/>
  <c r="AD16"/>
  <c r="AD25"/>
  <c r="AD33"/>
  <c r="AD34"/>
  <c r="AD36"/>
  <c r="AD50"/>
  <c r="AD51"/>
  <c r="AD53"/>
  <c r="AD54"/>
  <c r="AD67"/>
  <c r="AD72"/>
  <c r="AD78"/>
  <c r="AD80"/>
  <c r="AD87"/>
  <c r="AD92"/>
  <c r="AD102"/>
  <c r="AD113"/>
  <c r="AD128"/>
  <c r="AD129"/>
  <c r="AD138"/>
  <c r="AD140"/>
  <c r="AD144"/>
  <c r="AD4"/>
  <c r="AB6"/>
  <c r="AB11"/>
  <c r="AB16"/>
  <c r="AB17"/>
  <c r="AB18"/>
  <c r="AB22"/>
  <c r="AB25"/>
  <c r="AB28"/>
  <c r="AB33"/>
  <c r="AB34"/>
  <c r="AB42"/>
  <c r="AB47"/>
  <c r="AB50"/>
  <c r="AB51"/>
  <c r="AB53"/>
  <c r="AB54"/>
  <c r="AB56"/>
  <c r="AB64"/>
  <c r="AB67"/>
  <c r="AB69"/>
  <c r="AB72"/>
  <c r="AB78"/>
  <c r="AB79"/>
  <c r="AB80"/>
  <c r="AB87"/>
  <c r="AB92"/>
  <c r="AB108"/>
  <c r="AB113"/>
  <c r="AB117"/>
  <c r="AB123"/>
  <c r="AB124"/>
  <c r="AB126"/>
  <c r="AB128"/>
  <c r="AB129"/>
  <c r="AB132"/>
  <c r="AB138"/>
  <c r="AB140"/>
  <c r="AB142"/>
  <c r="AB143"/>
  <c r="AB144"/>
  <c r="AB149"/>
  <c r="AB153"/>
  <c r="AB4"/>
  <c r="Z153"/>
  <c r="Z146"/>
  <c r="Z133"/>
  <c r="Z132"/>
  <c r="Z131"/>
  <c r="Z124"/>
  <c r="Z122"/>
  <c r="Z120"/>
  <c r="Z101"/>
  <c r="Z83"/>
  <c r="Z80"/>
  <c r="Z72"/>
  <c r="Z61"/>
  <c r="Z50"/>
  <c r="Z47"/>
  <c r="Z34"/>
  <c r="Z29"/>
  <c r="Z24"/>
  <c r="Z19"/>
  <c r="Z15"/>
  <c r="Z14"/>
  <c r="Z10"/>
  <c r="Z152"/>
  <c r="Z151"/>
  <c r="Z150"/>
  <c r="Z149"/>
  <c r="Z148"/>
  <c r="Z144"/>
  <c r="Z143"/>
  <c r="Z142"/>
  <c r="Z141"/>
  <c r="Z140"/>
  <c r="Z139"/>
  <c r="Z136"/>
  <c r="Z135"/>
  <c r="Z134"/>
  <c r="Z129"/>
  <c r="Z128"/>
  <c r="Z127"/>
  <c r="Z126"/>
  <c r="Z125"/>
  <c r="Z118"/>
  <c r="Z117"/>
  <c r="Z116"/>
  <c r="Z115"/>
  <c r="Z114"/>
  <c r="Z113"/>
  <c r="Z112"/>
  <c r="Z111"/>
  <c r="Z110"/>
  <c r="Z109"/>
  <c r="Z108"/>
  <c r="Z106"/>
  <c r="Z105"/>
  <c r="Z104"/>
  <c r="Z103"/>
  <c r="Z100"/>
  <c r="Z99"/>
  <c r="Z98"/>
  <c r="Z97"/>
  <c r="Z96"/>
  <c r="Z95"/>
  <c r="Z94"/>
  <c r="Z93"/>
  <c r="Z92"/>
  <c r="Z91"/>
  <c r="Z90"/>
  <c r="Z89"/>
  <c r="Z88"/>
  <c r="Z87"/>
  <c r="Z86"/>
  <c r="Z85"/>
  <c r="Z82"/>
  <c r="Z81"/>
  <c r="Z78"/>
  <c r="Z77"/>
  <c r="Z76"/>
  <c r="Z75"/>
  <c r="Z73"/>
  <c r="Z71"/>
  <c r="Z70"/>
  <c r="Z69"/>
  <c r="Z68"/>
  <c r="Z67"/>
  <c r="Z66"/>
  <c r="Z65"/>
  <c r="Z64"/>
  <c r="Z63"/>
  <c r="Z62"/>
  <c r="Z60"/>
  <c r="Z59"/>
  <c r="Z58"/>
  <c r="Z57"/>
  <c r="Z56"/>
  <c r="Z55"/>
  <c r="Z54"/>
  <c r="Z53"/>
  <c r="Z52"/>
  <c r="Z49"/>
  <c r="Z48"/>
  <c r="Z46"/>
  <c r="Z45"/>
  <c r="Z44"/>
  <c r="Z43"/>
  <c r="Z42"/>
  <c r="Z41"/>
  <c r="Z40"/>
  <c r="Z39"/>
  <c r="Z38"/>
  <c r="Z37"/>
  <c r="Z35"/>
  <c r="Z33"/>
  <c r="Z32"/>
  <c r="Z31"/>
  <c r="Z30"/>
  <c r="Z27"/>
  <c r="Z26"/>
  <c r="Z25"/>
  <c r="Z23"/>
  <c r="Z21"/>
  <c r="Z20"/>
  <c r="Z18"/>
  <c r="Z17"/>
  <c r="Z16"/>
  <c r="Z13"/>
  <c r="Z12"/>
  <c r="Z8"/>
  <c r="Z7"/>
  <c r="Z5"/>
  <c r="Z4"/>
  <c r="Z277" i="12" l="1"/>
  <c r="Z251"/>
  <c r="Z192"/>
  <c r="Z48"/>
  <c r="Z167"/>
  <c r="Z148"/>
  <c r="Z155"/>
  <c r="Z99"/>
  <c r="Z141"/>
  <c r="Z235"/>
  <c r="Z45"/>
  <c r="Z184"/>
  <c r="Z222"/>
  <c r="Z259"/>
  <c r="Z263"/>
  <c r="Z283"/>
  <c r="Z260"/>
  <c r="Z297"/>
  <c r="Z201"/>
  <c r="Z262"/>
  <c r="Z175"/>
  <c r="Z161"/>
  <c r="Z203"/>
  <c r="Z159"/>
  <c r="Z38"/>
  <c r="Z17"/>
  <c r="Z50"/>
  <c r="Z215"/>
  <c r="Z49"/>
  <c r="Z76"/>
  <c r="Z216"/>
  <c r="Z272"/>
  <c r="Z156"/>
  <c r="Z26"/>
  <c r="Z55"/>
  <c r="Z211"/>
  <c r="Z191"/>
  <c r="Z194"/>
  <c r="Z213"/>
  <c r="Z41"/>
  <c r="Z5"/>
  <c r="Z14"/>
  <c r="Z267"/>
  <c r="Z210"/>
  <c r="Z65"/>
  <c r="Z16"/>
  <c r="Z219"/>
  <c r="Z282"/>
  <c r="Z293"/>
  <c r="Z115"/>
  <c r="Z224"/>
  <c r="Z72"/>
  <c r="Z206"/>
  <c r="Z228"/>
  <c r="Z286"/>
  <c r="Z242"/>
  <c r="Z82"/>
  <c r="Z43"/>
  <c r="Z86"/>
  <c r="Z170"/>
  <c r="Z34"/>
  <c r="Z252"/>
  <c r="Z254"/>
  <c r="Z291"/>
  <c r="Z142"/>
  <c r="Z112"/>
  <c r="Z229"/>
  <c r="Z19"/>
  <c r="Z218"/>
  <c r="Z270"/>
  <c r="Z269"/>
  <c r="Z135"/>
  <c r="Z199"/>
  <c r="Z145"/>
  <c r="Z275"/>
  <c r="Z9"/>
  <c r="Z117"/>
  <c r="Z274"/>
  <c r="Z279"/>
  <c r="Z129"/>
  <c r="Z294"/>
  <c r="Z105"/>
  <c r="Z31"/>
  <c r="Z111"/>
  <c r="Z125"/>
  <c r="Z171"/>
  <c r="Z94"/>
  <c r="Z46"/>
  <c r="Z11"/>
  <c r="Z241"/>
  <c r="Z168"/>
  <c r="Z143"/>
  <c r="Z158"/>
  <c r="Z66"/>
  <c r="Z130"/>
  <c r="Z40"/>
  <c r="Z39"/>
  <c r="Z174"/>
  <c r="Z6"/>
  <c r="Z278"/>
  <c r="Z225"/>
  <c r="Z120"/>
  <c r="Z149"/>
  <c r="Z95"/>
  <c r="Z144"/>
  <c r="Z247"/>
  <c r="Z152"/>
  <c r="Z137"/>
  <c r="Z236"/>
  <c r="Z21"/>
  <c r="Z220"/>
  <c r="Z59"/>
  <c r="Z287"/>
  <c r="Z234"/>
  <c r="Z186"/>
  <c r="Z79"/>
  <c r="Z212"/>
  <c r="Z132"/>
  <c r="Z97"/>
  <c r="Z273"/>
  <c r="Z246"/>
  <c r="Z89"/>
  <c r="Z146"/>
  <c r="Z81"/>
  <c r="Z281"/>
  <c r="Z198"/>
  <c r="Z60"/>
  <c r="Z73"/>
  <c r="Z62"/>
  <c r="Z284"/>
  <c r="Z80"/>
  <c r="Z238"/>
  <c r="Z104"/>
  <c r="Z163"/>
  <c r="Z12"/>
  <c r="Z289"/>
  <c r="Z231"/>
  <c r="Z292"/>
  <c r="Z266"/>
  <c r="Z67"/>
  <c r="Z165"/>
  <c r="Z83"/>
  <c r="Z101"/>
  <c r="Z200"/>
  <c r="Z119"/>
  <c r="Z106"/>
  <c r="Z114"/>
  <c r="Z153"/>
  <c r="Z179"/>
  <c r="Z61"/>
  <c r="Z92"/>
  <c r="Z288"/>
  <c r="Z88"/>
  <c r="Z169"/>
  <c r="Z131"/>
  <c r="Z7"/>
  <c r="Z96"/>
  <c r="Z244"/>
  <c r="Z128"/>
  <c r="Z51"/>
  <c r="Z15"/>
  <c r="Z187"/>
  <c r="Z47"/>
  <c r="Z217"/>
  <c r="Z177"/>
  <c r="Z102"/>
  <c r="Z107"/>
  <c r="Z295"/>
  <c r="Z33"/>
  <c r="Z160"/>
  <c r="Z124"/>
  <c r="Z205"/>
  <c r="Z301"/>
  <c r="Z227"/>
  <c r="Z87"/>
  <c r="Z209"/>
  <c r="Z110"/>
  <c r="Z208"/>
  <c r="Z91"/>
  <c r="Z239"/>
  <c r="Z221"/>
  <c r="Z300"/>
  <c r="Z226"/>
  <c r="Z265"/>
  <c r="Z258"/>
  <c r="Z74"/>
  <c r="Z10"/>
  <c r="Z23"/>
  <c r="Z36"/>
  <c r="Z113"/>
  <c r="Z182"/>
  <c r="Z255"/>
  <c r="Z116"/>
  <c r="Z154"/>
  <c r="Z121"/>
  <c r="Z196"/>
  <c r="Z256"/>
  <c r="Z27"/>
  <c r="Z151"/>
  <c r="Z53"/>
  <c r="Z127"/>
  <c r="Z71"/>
  <c r="Z68"/>
  <c r="Z202"/>
  <c r="Z271"/>
  <c r="Z37"/>
  <c r="Z3"/>
  <c r="Z2"/>
  <c r="Z157"/>
  <c r="Z90"/>
  <c r="Z233"/>
  <c r="Z180"/>
  <c r="Z108"/>
  <c r="Z109"/>
  <c r="Z207"/>
  <c r="Z133"/>
  <c r="Z185"/>
  <c r="Z57"/>
  <c r="Z181"/>
  <c r="Z230"/>
  <c r="Z248"/>
  <c r="Z257"/>
  <c r="Z29"/>
  <c r="Z190"/>
  <c r="Z237"/>
  <c r="Z75"/>
  <c r="Z30"/>
  <c r="Z22"/>
  <c r="Z20"/>
  <c r="Z98"/>
  <c r="Z162"/>
  <c r="Z58"/>
  <c r="Z189"/>
  <c r="Z18"/>
  <c r="Z195"/>
  <c r="Z253"/>
  <c r="Z193"/>
  <c r="Z118"/>
  <c r="Z8"/>
  <c r="Z214"/>
  <c r="Z240"/>
  <c r="Z140"/>
  <c r="Z28"/>
  <c r="Z176"/>
  <c r="Z24"/>
  <c r="Z264"/>
  <c r="Z250"/>
  <c r="Z103"/>
  <c r="Z249"/>
  <c r="Z54"/>
  <c r="Z93"/>
  <c r="Z183"/>
  <c r="Z245"/>
  <c r="Z232"/>
  <c r="Z85"/>
  <c r="Z139"/>
  <c r="Z100"/>
  <c r="Z134"/>
  <c r="Z32"/>
  <c r="Z296"/>
  <c r="Z13"/>
  <c r="Z35"/>
  <c r="Z122"/>
  <c r="Z164"/>
  <c r="Z204"/>
  <c r="Z123"/>
  <c r="Z188"/>
  <c r="Z285"/>
  <c r="Z44"/>
  <c r="Z126"/>
  <c r="Z299"/>
  <c r="Z52"/>
  <c r="Z77"/>
  <c r="Z166"/>
  <c r="Z56"/>
  <c r="Z178"/>
  <c r="Z4"/>
  <c r="Z69"/>
  <c r="Z280"/>
  <c r="Z70"/>
  <c r="Z42"/>
  <c r="Z78"/>
  <c r="Z150"/>
  <c r="Z63"/>
  <c r="Z223"/>
  <c r="Z261"/>
  <c r="Z276"/>
  <c r="Z64"/>
  <c r="Z138"/>
  <c r="Z298"/>
  <c r="Z268"/>
  <c r="Z147"/>
  <c r="Z84"/>
  <c r="Z197"/>
  <c r="Z172"/>
  <c r="Z25"/>
  <c r="Z243"/>
  <c r="Z136"/>
  <c r="Z173"/>
  <c r="X153" i="1"/>
  <c r="X151"/>
  <c r="X149"/>
  <c r="X147"/>
  <c r="X145"/>
  <c r="X143"/>
  <c r="X141"/>
  <c r="X139"/>
  <c r="X137"/>
  <c r="X135"/>
  <c r="X133"/>
  <c r="X131"/>
  <c r="X129"/>
  <c r="X126"/>
  <c r="X124"/>
  <c r="X122"/>
  <c r="X120"/>
  <c r="X118"/>
  <c r="X127"/>
  <c r="X115"/>
  <c r="X113"/>
  <c r="X111"/>
  <c r="X109"/>
  <c r="X107"/>
  <c r="X105"/>
  <c r="X103"/>
  <c r="X101"/>
  <c r="X99"/>
  <c r="X97"/>
  <c r="X95"/>
  <c r="X93"/>
  <c r="X91"/>
  <c r="X89"/>
  <c r="X87"/>
  <c r="X85"/>
  <c r="X83"/>
  <c r="X81"/>
  <c r="X79"/>
  <c r="X77"/>
  <c r="X75"/>
  <c r="X73"/>
  <c r="X71"/>
  <c r="X69"/>
  <c r="X67"/>
  <c r="X65"/>
  <c r="X63"/>
  <c r="X61"/>
  <c r="X59"/>
  <c r="X57"/>
  <c r="X55"/>
  <c r="X53"/>
  <c r="X51"/>
  <c r="X49"/>
  <c r="X47"/>
  <c r="X45"/>
  <c r="X43"/>
  <c r="X41"/>
  <c r="X39"/>
  <c r="X37"/>
  <c r="X35"/>
  <c r="X33"/>
  <c r="X31"/>
  <c r="X29"/>
  <c r="X26"/>
  <c r="X24"/>
  <c r="X22"/>
  <c r="X20"/>
  <c r="X18"/>
  <c r="X15"/>
  <c r="X13"/>
  <c r="X11"/>
  <c r="X9"/>
  <c r="X7"/>
  <c r="X27"/>
  <c r="X25"/>
  <c r="X23"/>
  <c r="X21"/>
  <c r="X19"/>
  <c r="X17"/>
  <c r="X16"/>
  <c r="X10"/>
  <c r="X8"/>
  <c r="X228"/>
  <c r="X152"/>
  <c r="X150"/>
  <c r="X148"/>
  <c r="X146"/>
  <c r="X144"/>
  <c r="X142"/>
  <c r="X140"/>
  <c r="X138"/>
  <c r="X136"/>
  <c r="X134"/>
  <c r="X132"/>
  <c r="X130"/>
  <c r="X128"/>
  <c r="X123"/>
  <c r="X121"/>
  <c r="X119"/>
  <c r="X117"/>
  <c r="X116"/>
  <c r="X114"/>
  <c r="X112"/>
  <c r="X110"/>
  <c r="X108"/>
  <c r="X106"/>
  <c r="X104"/>
  <c r="X102"/>
  <c r="X100"/>
  <c r="X98"/>
  <c r="X96"/>
  <c r="X94"/>
  <c r="X92"/>
  <c r="X90"/>
  <c r="X88"/>
  <c r="X86"/>
  <c r="X84"/>
  <c r="X82"/>
  <c r="X80"/>
  <c r="X78"/>
  <c r="X76"/>
  <c r="X74"/>
  <c r="X72"/>
  <c r="X70"/>
  <c r="X68"/>
  <c r="X66"/>
  <c r="X64"/>
  <c r="X62"/>
  <c r="X60"/>
  <c r="X58"/>
  <c r="X56"/>
  <c r="X54"/>
  <c r="X52"/>
  <c r="X48"/>
  <c r="X46"/>
  <c r="X44"/>
  <c r="X42"/>
  <c r="X40"/>
  <c r="X38"/>
  <c r="X36"/>
  <c r="X34"/>
  <c r="X32"/>
  <c r="X30"/>
  <c r="X154"/>
  <c r="X158"/>
  <c r="X160"/>
  <c r="X174"/>
  <c r="X172"/>
  <c r="X170"/>
  <c r="X168"/>
  <c r="X166"/>
  <c r="X164"/>
  <c r="X162"/>
  <c r="X225"/>
  <c r="X221"/>
  <c r="X218"/>
  <c r="X216"/>
  <c r="X214"/>
  <c r="X212"/>
  <c r="X210"/>
  <c r="X208"/>
  <c r="X206"/>
  <c r="X204"/>
  <c r="X202"/>
  <c r="X200"/>
  <c r="X198"/>
  <c r="X196"/>
  <c r="X194"/>
  <c r="X192"/>
  <c r="X190"/>
  <c r="X188"/>
  <c r="X186"/>
  <c r="X184"/>
  <c r="X182"/>
  <c r="X178"/>
  <c r="X176"/>
  <c r="X5"/>
  <c r="X155"/>
  <c r="X159"/>
  <c r="X161"/>
  <c r="X173"/>
  <c r="X171"/>
  <c r="X169"/>
  <c r="X167"/>
  <c r="X165"/>
  <c r="X163"/>
  <c r="X226"/>
  <c r="X224"/>
  <c r="X222"/>
  <c r="X219"/>
  <c r="X217"/>
  <c r="X215"/>
  <c r="X213"/>
  <c r="X211"/>
  <c r="X209"/>
  <c r="X205"/>
  <c r="X203"/>
  <c r="X201"/>
  <c r="X199"/>
  <c r="X197"/>
  <c r="X195"/>
  <c r="X193"/>
  <c r="X191"/>
  <c r="X189"/>
  <c r="X185"/>
  <c r="X183"/>
  <c r="X181"/>
  <c r="X179"/>
  <c r="X177"/>
  <c r="X175"/>
  <c r="X4"/>
  <c r="X227"/>
  <c r="X180"/>
  <c r="X207"/>
  <c r="X223"/>
  <c r="X14"/>
  <c r="X12"/>
  <c r="X125"/>
  <c r="X50"/>
  <c r="X187"/>
  <c r="X220"/>
</calcChain>
</file>

<file path=xl/comments1.xml><?xml version="1.0" encoding="utf-8"?>
<comments xmlns="http://schemas.openxmlformats.org/spreadsheetml/2006/main">
  <authors>
    <author>fp</author>
  </authors>
  <commentList>
    <comment ref="W1" authorId="0">
      <text>
        <r>
          <rPr>
            <sz val="10"/>
            <color indexed="81"/>
            <rFont val="Tahoma"/>
            <family val="2"/>
            <charset val="161"/>
          </rPr>
          <t>χρόνος διδακτικής υπηρεσίας των εκπαιδευτικών (ή εκπαιδευτικής για το Ε.Ε.Π.) ή καθοδηγητικής ή διοικητικής εμπειρίας βραχύτερος του έτους μοριοδοτείται με το ένα τέταρτο (1/4) της αντίστοιχης ετήσιας μοριοδότησης για κάθε τρίμηνο. Χρόνος μικρότερος του τριμήνου δεν υπολογίζεται.</t>
        </r>
      </text>
    </comment>
  </commentList>
</comments>
</file>

<file path=xl/comments2.xml><?xml version="1.0" encoding="utf-8"?>
<comments xmlns="http://schemas.openxmlformats.org/spreadsheetml/2006/main">
  <authors>
    <author>fp</author>
  </authors>
  <commentList>
    <comment ref="U3" authorId="0">
      <text>
        <r>
          <rPr>
            <sz val="10"/>
            <color indexed="81"/>
            <rFont val="Tahoma"/>
            <family val="2"/>
            <charset val="161"/>
          </rPr>
          <t>χρόνος διδακτικής υπηρεσίας των εκπαιδευτικών (ή εκπαιδευτικής για το Ε.Ε.Π.) ή καθοδηγητικής ή διοικητικής εμπειρίας βραχύτερος του έτους μοριοδοτείται με το ένα τέταρτο (1/4) της αντίστοιχης ετήσιας μοριοδότησης για κάθε τρίμηνο. Χρόνος μικρότερος του τριμήνου δεν υπολογίζεται.</t>
        </r>
      </text>
    </comment>
  </commentList>
</comments>
</file>

<file path=xl/connections.xml><?xml version="1.0" encoding="utf-8"?>
<connections xmlns="http://schemas.openxmlformats.org/spreadsheetml/2006/main">
  <connection id="1" name="ΣΧΟΛΕΙΑ Δ ΑΘΗΝΑΣ" type="4" refreshedVersion="0" background="1">
    <webPr xml="1" sourceData="1" url="C:\Documents and Settings\USER\Επιφάνεια εργασίας\ΣΧΟΛΕΙΑ Δ ΑΘΗΝΑΣ.xml" htmlTables="1" htmlFormat="all"/>
  </connection>
</connections>
</file>

<file path=xl/sharedStrings.xml><?xml version="1.0" encoding="utf-8"?>
<sst xmlns="http://schemas.openxmlformats.org/spreadsheetml/2006/main" count="8048" uniqueCount="962">
  <si>
    <t>Α/α</t>
  </si>
  <si>
    <t>Επώνυμο</t>
  </si>
  <si>
    <t>Ονομα</t>
  </si>
  <si>
    <t>Πατρώνυμο</t>
  </si>
  <si>
    <t>Κλάδος</t>
  </si>
  <si>
    <t>Οργανική Θέση</t>
  </si>
  <si>
    <t>ΚΩΝΣΤΑΝΤΙΝΟΣ</t>
  </si>
  <si>
    <t>ΒΑΣΙΛΕΙΟΣ</t>
  </si>
  <si>
    <t>1ο ΓΕΛ ΚΑΛΛΙΘΕΑΣ</t>
  </si>
  <si>
    <t>ΑΙΚΑΤΕΡΙΝΗ</t>
  </si>
  <si>
    <t>ΧΑΡΑΛΑΜΠΟΣ</t>
  </si>
  <si>
    <t>ΑΛΑΤΖΑΣ</t>
  </si>
  <si>
    <t>ΜΙΧΑΗΛ</t>
  </si>
  <si>
    <t>ΑΝΑΣΤΑΣΑΤΟΣ</t>
  </si>
  <si>
    <t>ΝΙΚΟΛΑΟΣ</t>
  </si>
  <si>
    <t>ΑΝΝΑ</t>
  </si>
  <si>
    <t>ΗΛΙΑΣ</t>
  </si>
  <si>
    <t>ΑΝΤΩΝΙΑΔΟΥ</t>
  </si>
  <si>
    <t>ΕΥΓΕΝΙΑ</t>
  </si>
  <si>
    <t>ΑΝΤΩΝΟΠΟΥΛΟΣ</t>
  </si>
  <si>
    <t>ΑΡΙΣΤΕΙΔΗΣ</t>
  </si>
  <si>
    <t>ΙΩΑΝΝΗΣ</t>
  </si>
  <si>
    <t>ΑΡΑΜΠΑΤΖΗ</t>
  </si>
  <si>
    <t>ΧΡΗΣΤΟΣ</t>
  </si>
  <si>
    <t>5ο ΓΕΛ ΓΛΥΦΑΔΑΣ</t>
  </si>
  <si>
    <t>ΑΡΓΥΡΑΚΗΣ</t>
  </si>
  <si>
    <t>ΔΗΜΗΤΡΙΟΣ</t>
  </si>
  <si>
    <t>ΣΤΕΦΑΝΟΣ</t>
  </si>
  <si>
    <t>ΒΑΛΑΧΕΑΣ</t>
  </si>
  <si>
    <t>ΠΑΝΑΓΙΩΤΗΣ</t>
  </si>
  <si>
    <t>ΒΑΜΒΑΚΕΡΟΣ</t>
  </si>
  <si>
    <t>ΞΕΝΟΦΩΝ</t>
  </si>
  <si>
    <t>ΑΝΤΩΝΙΟΣ</t>
  </si>
  <si>
    <t>ΒΑΡΔΑΚΗΣ</t>
  </si>
  <si>
    <t>ΠΑΝΤΕΛΕΗΜΩΝ</t>
  </si>
  <si>
    <t>ΒΑΡΕΛΑΣ</t>
  </si>
  <si>
    <t>ΑΡΙΣΤΟΤΕΛΗΣ</t>
  </si>
  <si>
    <t>ΒΑΡΜΠΟΜΠΙΤΗ</t>
  </si>
  <si>
    <t>ΕΥΑΓΓΕΛΙΑ</t>
  </si>
  <si>
    <t>ΑΘΑΝΑΣΙΟΣ</t>
  </si>
  <si>
    <t>2ο ΓΕΛ ΑΓ. ΔΗΜΗΤΡΙΟΥ</t>
  </si>
  <si>
    <t>ΒΕΛΗΣ</t>
  </si>
  <si>
    <t>ΣΩΤΗΡΙΟΣ</t>
  </si>
  <si>
    <t>ΒΛΑΣΗ</t>
  </si>
  <si>
    <t>ΕΛΕΝΗ</t>
  </si>
  <si>
    <t>ΒΛΑΧΟΣ</t>
  </si>
  <si>
    <t>ΒΟΓΙΑΝΝΗΣ</t>
  </si>
  <si>
    <t>ΕΥΣΤΡΑΤΙΟΣ</t>
  </si>
  <si>
    <t>ΓΕΩΡΓΙΟΣ</t>
  </si>
  <si>
    <t>ΣΤΥΛΙΑΝΟΣ</t>
  </si>
  <si>
    <t>ΦΩΤΙΟΣ</t>
  </si>
  <si>
    <t>ΧΡΙΣΤΙΝΑ</t>
  </si>
  <si>
    <t>ΑΘΗΝΑ</t>
  </si>
  <si>
    <t>ΑΝΑΣΤΑΣΙΟΣ</t>
  </si>
  <si>
    <t>ΔΑΜΙΑΝΟΠΟΥΛΟΥ</t>
  </si>
  <si>
    <t>ΔΑΣΑΚΛΗ</t>
  </si>
  <si>
    <t>ΦΩΤΕΙΝΗ</t>
  </si>
  <si>
    <t>ΔΑΣΚΑΛΟΠΟΥΛΟΣ</t>
  </si>
  <si>
    <t>ΔΕΜΕΡΤΖΗΣ</t>
  </si>
  <si>
    <t>ΔΗΜΗΤΡΙΟΥ</t>
  </si>
  <si>
    <t>ΔΟΓΚΑΣ</t>
  </si>
  <si>
    <t>ΜΑΡΙΑ</t>
  </si>
  <si>
    <t>ΖΑΝΝΙΚΟΣ</t>
  </si>
  <si>
    <t>ΖΑΧΑΡΑΚΗΣ</t>
  </si>
  <si>
    <t>ΖΑΧΑΡΟΠΟΥΛΟΣ</t>
  </si>
  <si>
    <t>ΗΛΙΑΔΗΣ</t>
  </si>
  <si>
    <t>ΒΑΣΙΛΙΚΗ</t>
  </si>
  <si>
    <t>ΘΑΝΟΓΙΑΝΝΗΣ</t>
  </si>
  <si>
    <t>ΘΕΟΔΩΡΟΥ</t>
  </si>
  <si>
    <t>ΣΤΑΜΑΤΙΟΣ</t>
  </si>
  <si>
    <t>ΓΕΡΑΣΙΜΟΣ</t>
  </si>
  <si>
    <t>5ο ΓΕΛ ΚΑΛΛΙΘΕΑΣ</t>
  </si>
  <si>
    <t>ΚΑΒΒΑΔΑΣ</t>
  </si>
  <si>
    <t>ΚΑΛΟΣ</t>
  </si>
  <si>
    <t>4ο ΓΕΛ ΓΛΥΦΑΔΑΣ</t>
  </si>
  <si>
    <t>ΚΑΝΕΛΛΑΚΗ</t>
  </si>
  <si>
    <t>ΙΩΑΝΝΑ</t>
  </si>
  <si>
    <t>ΚΑΝΕΛΛΑΚΗΣ</t>
  </si>
  <si>
    <t>ΣΤΑΥΡΟΣ</t>
  </si>
  <si>
    <t>ΔΗΜΟΣΘΕΝΗΣ</t>
  </si>
  <si>
    <t>ΚΑΠΕΡΩΝΗ</t>
  </si>
  <si>
    <t>ΑΝΤΩΝΙΑ</t>
  </si>
  <si>
    <t>ΣΠΥΡΙΔΩΝ</t>
  </si>
  <si>
    <t>ΚΑΡΑΒΟΥΣΑΝΟΣ</t>
  </si>
  <si>
    <t>1ο ΓΕΛ ΑΡΓΥΡΟΥΠΟΛΗΣ</t>
  </si>
  <si>
    <t>ΚΑΡΑΚΩΣΤΑΣ</t>
  </si>
  <si>
    <t>1ο ΓΕΛ ΑΛΙΜΟΥ</t>
  </si>
  <si>
    <t>ΚΑΡΩ</t>
  </si>
  <si>
    <t>ΣΩΤΗΡΗΣ</t>
  </si>
  <si>
    <t>ΑΝΔΡΕΑΣ</t>
  </si>
  <si>
    <t>ΚΟΒΑΣ</t>
  </si>
  <si>
    <t>ΚΟΓΚΟΥ</t>
  </si>
  <si>
    <t>ΜΑΡΙΑ ΧΡΥΣΟΥΛΑ</t>
  </si>
  <si>
    <t>ΚΟΝΔΥΛΙΑΣ</t>
  </si>
  <si>
    <t>ΣΠΥΡΟΣ</t>
  </si>
  <si>
    <t>ΚΟΝΤΑΡΑΚΗΣ</t>
  </si>
  <si>
    <t>ΕΜΜΑΝΟΥΗΛ</t>
  </si>
  <si>
    <t>ΚΟΥΜΑΡΟΠΟΥΛΟΣ</t>
  </si>
  <si>
    <t>ΚΟΥΦΟΣ</t>
  </si>
  <si>
    <t>ΚΥΡΙΑΚΟΣ</t>
  </si>
  <si>
    <t>ΕΥΑΓΓΕΛΟΣ</t>
  </si>
  <si>
    <t>ΚΩΣΤΑΚΗΣ</t>
  </si>
  <si>
    <t>ΛΕΚΚΑΣ</t>
  </si>
  <si>
    <t>ΑΛΕΞΑΝΔΡΟΣ</t>
  </si>
  <si>
    <t>ΛΙΑΓΚΑΣ</t>
  </si>
  <si>
    <t>ΑΝΑΤΟΛΗ</t>
  </si>
  <si>
    <t>ΛΙΝΑΡΔΟΣ</t>
  </si>
  <si>
    <t>ΛΙΝΟΥ</t>
  </si>
  <si>
    <t>ΣΤΑΜΑΤΙΝΑ</t>
  </si>
  <si>
    <t>ΕΛΕΥΘΕΡΙΟΣ</t>
  </si>
  <si>
    <t>ΜΑΖΗ</t>
  </si>
  <si>
    <t>ΠΑΝΑΓΙΩΤΑ</t>
  </si>
  <si>
    <t>4ο ΓΕΛ ΑΡΓΥΡΟΥΠΟΛΗΣ</t>
  </si>
  <si>
    <t>ΜΑΡΚΑΚΗΣ</t>
  </si>
  <si>
    <t>ΜΑΣΤΟΡΑΚΟΥ</t>
  </si>
  <si>
    <t>ΜΑΥΡΙΚΟΣ</t>
  </si>
  <si>
    <t>3ο ΓΕΛ ΓΛΥΦΑΔΑΣ</t>
  </si>
  <si>
    <t>ΜΑΥΡΟΔΟΝΤΗ</t>
  </si>
  <si>
    <t>ΑΝΘΙΠΠΗ</t>
  </si>
  <si>
    <t>ΑΝΑΣΤΑΣΙΑ</t>
  </si>
  <si>
    <t>ΜΙΧΑΛΑΚΟΠΟΥΛΟΣ</t>
  </si>
  <si>
    <t>ΜΙΧΑΛΟΠΟΥΛΟΥ</t>
  </si>
  <si>
    <t>ΜΙΧΑΣ</t>
  </si>
  <si>
    <t>ΜΙΧΟΥ</t>
  </si>
  <si>
    <t>ΜΟΡΟΓΛΟΥ</t>
  </si>
  <si>
    <t>2ο ΓΕΛ ΓΛΥΦΑΔΑΣ</t>
  </si>
  <si>
    <t>ΜΠΑΛΑΣΚΩΝΗΣ</t>
  </si>
  <si>
    <t>ΜΠΑΝΤΗ</t>
  </si>
  <si>
    <t>ΣΟΦΙΑ</t>
  </si>
  <si>
    <t>ΝΙΚΗΦΟΡΙΔΟΥ</t>
  </si>
  <si>
    <t>ΝΙΚΟΛΑΟΥ</t>
  </si>
  <si>
    <t>ΝΤΑΝΗΣ</t>
  </si>
  <si>
    <t>ΟΙΚΟΝΟΜΙΔΗΣ</t>
  </si>
  <si>
    <t>ΠΑΝΑΓΙΩΤΟΠΟΥΛΟΣ</t>
  </si>
  <si>
    <t>ΠΑΝΟΠΟΥΛΟΥ</t>
  </si>
  <si>
    <t>ΧΑΡΙΚΛΕΙΑ</t>
  </si>
  <si>
    <t>ΠΑΝΟΣ</t>
  </si>
  <si>
    <t>ΠΑΠΑΓΕΩΡΓΙΟΥ</t>
  </si>
  <si>
    <t>ΔΕΣΠΟΙΝΑ</t>
  </si>
  <si>
    <t>ΠΑΠΑΔΑΚΗ</t>
  </si>
  <si>
    <t>ΑΡΓΥΡΩ</t>
  </si>
  <si>
    <t>ΠΑΠΑΔΑΚΗΣ</t>
  </si>
  <si>
    <t>ΠΑΠΑΔΟΛΙΟΠΟΥΛΟΣ</t>
  </si>
  <si>
    <t>ΠΑΠΑΚΥΡΙΑΚΟΠΟΥΛΟΣ</t>
  </si>
  <si>
    <t>ΠΑΤΣΗΣ</t>
  </si>
  <si>
    <t>ΕΥΣΤΑΘΙΟΣ</t>
  </si>
  <si>
    <t>ΠΟΥΗΣ</t>
  </si>
  <si>
    <t>ΡΑΥΤΟΠΟΥΛΟΣ</t>
  </si>
  <si>
    <t>ΡΟΚΑ</t>
  </si>
  <si>
    <t>ΡΟΜΠΟΤΗ</t>
  </si>
  <si>
    <t>ΣΤΑΜΑΤΑ</t>
  </si>
  <si>
    <t>ΣΑΒΒΑΚΗ</t>
  </si>
  <si>
    <t>ΣΑΚΚΑΣ</t>
  </si>
  <si>
    <t>ΣΕΜΕΡΤΖΑΚΗΣ</t>
  </si>
  <si>
    <t>ΣΙΟΥΤΗ</t>
  </si>
  <si>
    <t>ΣΠΑΝΟΣ</t>
  </si>
  <si>
    <t>ΣΤΑΘΑΚΟΠΟΥΛΟΥ</t>
  </si>
  <si>
    <t>ΡΕΓΓΙΝΑ</t>
  </si>
  <si>
    <t>ΣΤΡΑΓΑΛΙΝΟΣ</t>
  </si>
  <si>
    <t>ΣΤΥΛΙΑΝΙΔΗΣ</t>
  </si>
  <si>
    <t>ΤΑΛΑΜΑΓΚΑΣ</t>
  </si>
  <si>
    <t>ΤΑΤΣΗ</t>
  </si>
  <si>
    <t>ΑΜΑΛΙΑ</t>
  </si>
  <si>
    <t>ΤΖΑΝΕΤΑΚΟΣ</t>
  </si>
  <si>
    <t>ΤΖΕΛΕΠΗΣ</t>
  </si>
  <si>
    <t>ΤΖΗΜΑΣ</t>
  </si>
  <si>
    <t>ΑΛΕΞΑΝΔΡΑ</t>
  </si>
  <si>
    <t>ΤΡΟΥΣΑΣ</t>
  </si>
  <si>
    <t>ΕΙΡΗΝΗ</t>
  </si>
  <si>
    <t>ΦΑΤΟΥΡΟΣ</t>
  </si>
  <si>
    <t>ΦΕΛΟΥΖΗΣ</t>
  </si>
  <si>
    <t>ΠΑΡΑΣΚΕΥΗ</t>
  </si>
  <si>
    <t>ΦΙΛΝΤΙΣΗΣ</t>
  </si>
  <si>
    <t>ΦΟΥΡΦΟΥΡΗΣ</t>
  </si>
  <si>
    <t>ΦΡΑΓΚΟΥΛΙΔΟΥ</t>
  </si>
  <si>
    <t>ΧΑΝΔΡΟΥ</t>
  </si>
  <si>
    <t>ΚΥΡΙΑΚΗ</t>
  </si>
  <si>
    <t>2ο ΓΕΛ ΑΛΙΜΟΥ</t>
  </si>
  <si>
    <t>ΣΟΥΜΕΛΑ</t>
  </si>
  <si>
    <t>ΧΑΤΖΟΓΛΟΥ</t>
  </si>
  <si>
    <t>ΧΟΥΣΟΣ</t>
  </si>
  <si>
    <t>ΨΩΜΑ</t>
  </si>
  <si>
    <t>ΓΙΑΝΝΟΥΛΑ</t>
  </si>
  <si>
    <t>Υπηρεσιακή Κατάσταση</t>
  </si>
  <si>
    <t>Διδακτορικό Δίπλωμα</t>
  </si>
  <si>
    <t>Μεταπτυχιακός Τίτλος</t>
  </si>
  <si>
    <t>Δεύτερο Πτυχίο</t>
  </si>
  <si>
    <t>Επιμόρφωση ΣΕΛΜΕ-ΣΕΛΔΕ…</t>
  </si>
  <si>
    <t>Πτυχίο Ακαδημίας…</t>
  </si>
  <si>
    <t>Επιμόρφωση ΤΠΕ Α' επιπ.</t>
  </si>
  <si>
    <t>ΣΥΝΟΛΟ ΜΟΡΙΩΝ Α' (Επιστημονική &amp; Παιδαγωγική Συγκρότηση)</t>
  </si>
  <si>
    <t>Α ΄Ξένη Γλώσσα Επιπ. Β2</t>
  </si>
  <si>
    <t>Α ΄Ξένη Γλώσσα Επιπ. &gt;Β2</t>
  </si>
  <si>
    <t>Β ΄Ξένη Γλώσσα Επιπ. Β2</t>
  </si>
  <si>
    <t>Β ΄Ξένη Γλώσσα Επιπ. &gt;Β2</t>
  </si>
  <si>
    <t>ΣΥΝΟΛΟ ΜΟΡΙΩΝ Β' (Υπηρεσιακή Κατάσταση-Καθοδηγητική &amp; Διοικητική Εμπειρία)</t>
  </si>
  <si>
    <t>1η Επιλογή Σχολικής Μονάδας</t>
  </si>
  <si>
    <t>2η Επιλογή Σχολικής Μονάδας</t>
  </si>
  <si>
    <t>3η Επιλογή Σχολικής Μονάδας</t>
  </si>
  <si>
    <t>Συμμετοχή σε Υπ.Συμβούλια</t>
  </si>
  <si>
    <t>10ο ΗΜΕΡΗΣΙΟ ΓΥΜΝΑΣΙΟ ΚΑΛΛΙΘΕΑΣ</t>
  </si>
  <si>
    <t xml:space="preserve">12ο ΗΜΕΡΗΣΙΟ ΓΥΜΝΑΣΙΟ ΚΑΛΛΙΘΕΑΣ  </t>
  </si>
  <si>
    <t xml:space="preserve">13ο ΗΜΕΡΗΣΙΟ ΓΥΜΝΑΣΙΟ ΚΑΛΛΙΘΕΑΣ </t>
  </si>
  <si>
    <t>14ο ΗΜΕΡΗΣΙΟ ΓΥΜΝΑΣΙΟ ΚΑΛΛΙΘΕΑΣ</t>
  </si>
  <si>
    <t>1ο ΕΣΠΕΡΙΝΟ ΓΥΜΝΑΣΙΟ ΑΓΙΟΥ ΔΗΜΗΤΡΙΟΥ</t>
  </si>
  <si>
    <t xml:space="preserve">1ο ΕΣΠΕΡΙΝΟ ΕΠΑΛ ΤΑΥΡΟΥ </t>
  </si>
  <si>
    <t xml:space="preserve">1ο ΗΜΕΡΗΣΙΟ ΓΕΝΙΚΟ ΛΥΚΕΙΟ ΑΓΙΟΥ ΔΗΜΗΤΡΙΟΥ </t>
  </si>
  <si>
    <t xml:space="preserve">1ο ΗΜΕΡΗΣΙΟ ΓΕΝΙΚΟ ΛΥΚΕΙΟ ΑΛΙΜΟΥ </t>
  </si>
  <si>
    <t>1ο ΗΜΕΡΗΣΙΟ ΓΕΝΙΚΟ ΛΥΚΕΙΟ ΑΡΓΥΡΟΥΠΟΛΗΣ</t>
  </si>
  <si>
    <t>1ο ΗΜΕΡΗΣΙΟ ΓΕΝΙΚΟ ΛΥΚΕΙΟ ΓΛΥΦΑΔΑΣ</t>
  </si>
  <si>
    <t>1ο ΗΜΕΡΗΣΙΟ ΓΕΝΙΚΟ ΛΥΚΕΙΟ ΚΑΛΛΙΘΕΑΣ</t>
  </si>
  <si>
    <t>1ο ΗΜΕΡΗΣΙΟ ΓΕΝΙΚΟ ΛΥΚΕΙΟ ΜΟΣΧΑΤΟΥ</t>
  </si>
  <si>
    <t>1ο ΗΜΕΡΗΣΙΟ ΓΕΝΙΚΟ ΛΥΚΕΙΟ ΝΕΑΣ ΣΜΥΡΝΗΣ</t>
  </si>
  <si>
    <t>1ο ΗΜΕΡΗΣΙΟ ΓΕΝΙΚΟ ΛΥΚΕΙΟ ΠΑΛΑΙΟΥ ΦΑΛΗΡΟΥ</t>
  </si>
  <si>
    <t>1ο ΗΜΕΡΗΣΙΟ ΓΕΝΙΚΟ ΛΥΚΕΙΟ ΤΑΥΡΟΥ</t>
  </si>
  <si>
    <t>1ο ΗΜΕΡΗΣΙΟ ΓΥΜΝΑΣΙΟ ΑΓΙΟΥ ΔΗΜΗΤΡΙΟΥ</t>
  </si>
  <si>
    <t>1ο ΗΜΕΡΗΣΙΟ ΓΥΜΝΑΣΙΟ ΑΛΙΜΟΥ</t>
  </si>
  <si>
    <t>1ο ΗΜΕΡΗΣΙΟ ΓΥΜΝΑΣΙΟ ΑΡΓΥΡΟΥΠΟΛΗΣ</t>
  </si>
  <si>
    <t>1ο ΗΜΕΡΗΣΙΟ ΓΥΜΝΑΣΙΟ ΓΛΥΦΑΔΑΣ</t>
  </si>
  <si>
    <t xml:space="preserve">1ο ΗΜΕΡΗΣΙΟ ΓΥΜΝΑΣΙΟ ΕΛΛΗΝΙΚΟ  </t>
  </si>
  <si>
    <t>1ο ΗΜΕΡΗΣΙΟ ΓΥΜΝΑΣΙΟ ΚΑΛΛΙΘΕΑΣ</t>
  </si>
  <si>
    <t xml:space="preserve">1ο ΗΜΕΡΗΣΙΟ ΓΥΜΝΑΣΙΟ ΜΟΣΧΑΤΟΥ </t>
  </si>
  <si>
    <t>1ο ΗΜΕΡΗΣΙΟ ΓΥΜΝΑΣΙΟ ΝΕΑΣ ΣΜΥΡΝΗΣ</t>
  </si>
  <si>
    <t xml:space="preserve">1ο ΗΜΕΡΗΣΙΟ ΓΥΜΝΑΣΙΟ ΠΑΛΑΙΟ ΦΑΛΗΡΟ </t>
  </si>
  <si>
    <t>1ο ΗΜΕΡΗΣΙΟ ΓΥΜΝΑΣΙΟ ΤΑΥΡΟΥ</t>
  </si>
  <si>
    <t>1ο ΗΜΕΡΗΣΙΟ ΕΠΑΛ ΑΓ. ΔΗΜΗΤΡΙΟΥ</t>
  </si>
  <si>
    <t xml:space="preserve">1ο ΗΜΕΡΗΣΙΟ ΕΠΑΛ ΑΛΙΜΟΥ </t>
  </si>
  <si>
    <t>1ο ΗΜΕΡΗΣΙΟ ΕΠΑΛ ΑΡΓΥΡΟΥΠΟΛΗΣ</t>
  </si>
  <si>
    <t>1ο ΗΜΕΡΗΣΙΟ ΕΠΑΛ ΓΛΥΦΑΔΑΣ</t>
  </si>
  <si>
    <t>1ο ΗΜΕΡΗΣΙΟ ΕΠΑΛ ΕΛΛΗΝΙΚΟΥ</t>
  </si>
  <si>
    <t>1ο ΗΜΕΡΗΣΙΟ ΕΠΑΛ ΝΕΑΣ ΣΜΥΡΝΗΣ</t>
  </si>
  <si>
    <t>2ο ΓΕΝΙΚΟ ΛΥΚΕΙΟ ΔΙΑΠΟΛΙΤΙΣΜΙΚΗΣ ΕΚΠΑΙΔΕΥΣΗΣ ΕΛΛΗΝΙΚΟΥ</t>
  </si>
  <si>
    <t xml:space="preserve">2ο ΔΙΑΠΟΛΙΤΙΣΜΙΚΟ ΓΥΜΝΑΣΙΟ ΕΛΛΗΝΙΚΟΥ  </t>
  </si>
  <si>
    <t>2ο ΕΣΠΕΡΙΝΟ ΕΠΑΛ ΑΓΙΟΥ ΔΗΜΗΤΡΙΟΥ</t>
  </si>
  <si>
    <t>2ο ΗΜΕΡΗΣΙΟ ΓΕΝΙΚΟ ΛΥΚΕΙΟ ΑΓ. ΔΗΜΗΤΡΙΟΥ</t>
  </si>
  <si>
    <t xml:space="preserve">2ο ΗΜΕΡΗΣΙΟ ΓΕΝΙΚΟ ΛΥΚΕΙΟ ΑΛΙΜΟΥ  </t>
  </si>
  <si>
    <t xml:space="preserve">2ο ΗΜΕΡΗΣΙΟ ΓΕΝΙΚΟ ΛΥΚΕΙΟ ΑΡΓΥΡΟΥΠΟΛΗΣ  </t>
  </si>
  <si>
    <t>2ο ΗΜΕΡΗΣΙΟ ΓΕΝΙΚΟ ΛΥΚΕΙΟ ΓΛΥΦΑΔΑΣ</t>
  </si>
  <si>
    <t>2ο ΗΜΕΡΗΣΙΟ ΓΕΝΙΚΟ ΛΥΚΕΙΟ ΚΑΛΛΙΘΕΑΣ</t>
  </si>
  <si>
    <t>2ο ΗΜΕΡΗΣΙΟ ΓΕΝΙΚΟ ΛΥΚΕΙΟ ΜΟΣΧΑΤΟΥ</t>
  </si>
  <si>
    <t xml:space="preserve">2ο ΗΜΕΡΗΣΙΟ ΓΕΝΙΚΟ ΛΥΚΕΙΟ ΝΕΑΣ ΣΜΥΡΝΗΣ </t>
  </si>
  <si>
    <t>2ο ΗΜΕΡΗΣΙΟ ΓΕΝΙΚΟ ΛΥΚΕΙΟ ΠΑΛ.ΦΑΛΗΡΟΥ</t>
  </si>
  <si>
    <t xml:space="preserve">2ο ΗΜΕΡΗΣΙΟ ΓΥΜΝΑΣΙΟ ΑΓΙΟΥ ΔΗΜΗΤΡΙΟΥ </t>
  </si>
  <si>
    <t>2ο ΗΜΕΡΗΣΙΟ ΓΥΜΝΑΣΙΟ ΑΛΙΜΟΥ</t>
  </si>
  <si>
    <t>2ο ΗΜΕΡΗΣΙΟ ΓΥΜΝΑΣΙΟ ΑΡΓΥΡΟΥΠΟΛΗΣ</t>
  </si>
  <si>
    <t>2ο ΗΜΕΡΗΣΙΟ ΓΥΜΝΑΣΙΟ ΓΛΥΦΑΔΑΣ</t>
  </si>
  <si>
    <t xml:space="preserve">2ο ΗΜΕΡΗΣΙΟ ΓΥΜΝΑΣΙΟ ΕΛΛΗΝΙΚΟ  </t>
  </si>
  <si>
    <t>2ο ΗΜΕΡΗΣΙΟ ΓΥΜΝΑΣΙΟ ΚΑΛΛΙΘΕΑΣ</t>
  </si>
  <si>
    <t xml:space="preserve">2ο ΗΜΕΡΗΣΙΟ ΓΥΜΝΑΣΙΟ ΜΟΣΧΑΤΟΥ </t>
  </si>
  <si>
    <t xml:space="preserve">2ο ΗΜΕΡΗΣΙΟ ΓΥΜΝΑΣΙΟ ΝΕΑΣ ΣΜΥΡΝΗΣ </t>
  </si>
  <si>
    <t>2ο ΗΜΕΡΗΣΙΟ ΓΥΜΝΑΣΙΟ ΠΑΛΑΙΟΥ ΦΑΛΗΡΟΥ</t>
  </si>
  <si>
    <t xml:space="preserve">2ο ΗΜΕΡΗΣΙΟ ΓΥΜΝΑΣΙΟ ΤΑΥΡΟΥ </t>
  </si>
  <si>
    <t>2ο ΗΜΕΡΗΣΙΟ ΕΠΑΛ ΝΕΑΣ ΣΜΥΡΝΗΣ</t>
  </si>
  <si>
    <t>3ο Ε.Κ. ΝΕΑΣ ΣΜΥΡΝΗΣ</t>
  </si>
  <si>
    <t>3ο ΗΜΕΡΗΣΙΟ ΓΕΝΙΚΟ ΛΥΚΕΙΟ ΑΓ. ΔΗΜΗΤΡΙΟΥ</t>
  </si>
  <si>
    <t>3ο ΗΜΕΡΗΣΙΟ ΓΕΝΙΚΟ ΛΥΚΕΙΟ ΚΑΛΛΙΘΕΑΣ</t>
  </si>
  <si>
    <t xml:space="preserve">3ο ΗΜΕΡΗΣΙΟ ΓΕΝΙΚΟ ΛΥΚΕΙΟ ΝΕΑΣ ΣΜΥΡΝΗΣ </t>
  </si>
  <si>
    <t>3ο ΗΜΕΡΗΣΙΟ ΓΕΝΙΚΟ ΛΥΚΕΙΟ ΠΑΛΑΙΟΥ ΦΑΛΗΡΟΥ</t>
  </si>
  <si>
    <t>3ο ΗΜΕΡΗΣΙΟ ΓΥΜΝΑΣΙΟ ΑΓΙΟΥ ΔΗΜΗΤΡΙΟΥ</t>
  </si>
  <si>
    <t>3ο ΗΜΕΡΗΣΙΟ ΓΥΜΝΑΣΙΟ ΑΛΙΜΟΥ</t>
  </si>
  <si>
    <t>3ο ΗΜΕΡΗΣΙΟ ΓΥΜΝΑΣΙΟ ΑΡΓΥΡΟΥΠΟΛΗΣ</t>
  </si>
  <si>
    <t>3ο ΗΜΕΡΗΣΙΟ ΓΥΜΝΑΣΙΟ ΓΛΥΦΑΔΑΣ</t>
  </si>
  <si>
    <t>3ο ΗΜΕΡΗΣΙΟ ΓΥΜΝΑΣΙΟ ΜΟΣΧΑΤΟΥ</t>
  </si>
  <si>
    <t>3ο ΗΜΕΡΗΣΙΟ ΓΥΜΝΑΣΙΟ ΝΕΑΣ ΣΜΥΡΝΗΣ</t>
  </si>
  <si>
    <t>3ο ΗΜΕΡΗΣΙΟ ΓΥΜΝΑΣΙΟ ΠΑΛΑΙΟΥ ΦΑΛΗΡΟΥ</t>
  </si>
  <si>
    <t>3ο ΗΜΕΡΗΣΙΟ ΕΠΑΛ ΤΑΥΡΟΥ</t>
  </si>
  <si>
    <t xml:space="preserve">4ο ΗΜΕΡΗΣΙΟ ΓΕΝΙΚΟ ΛΥΚΕΙΟ ΑΛΙΜΟΥ </t>
  </si>
  <si>
    <t xml:space="preserve">4ο ΗΜΕΡΗΣΙΟ ΓΕΝΙΚΟ ΛΥΚΕΙΟ ΑΡΓΥΡΟΥΠΟΛΗΣ </t>
  </si>
  <si>
    <t>4ο ΗΜΕΡΗΣΙΟ ΓΕΝΙΚΟ ΛΥΚΕΙΟ ΓΛΥΦΑΔΑΣ</t>
  </si>
  <si>
    <t>4ο ΗΜΕΡΗΣΙΟ ΓΕΝΙΚΟ ΛΥΚΕΙΟ ΚΑΛΛΙΘΕΑΣ</t>
  </si>
  <si>
    <t>4ο ΗΜΕΡΗΣΙΟ ΓΕΝΙΚΟ ΛΥΚΕΙΟ Ν.ΣΜΥΡΝΗΣ</t>
  </si>
  <si>
    <t>4ο ΗΜΕΡΗΣΙΟ ΓΕΝΙΚΟ ΛΥΚΕΙΟ ΠΑΛΑΙΟΥ ΦΑΛΗΡΟΥ</t>
  </si>
  <si>
    <t xml:space="preserve">4ο ΗΜΕΡΗΣΙΟ ΓΥΜΝΑΣΙΟ ΑΓΙΟΣ ΔΗΜΗΤΡΙΟΣ </t>
  </si>
  <si>
    <t>4ο ΗΜΕΡΗΣΙΟ ΓΥΜΝΑΣΙΟ ΑΛΙΜΟΣ</t>
  </si>
  <si>
    <t xml:space="preserve">4ο ΗΜΕΡΗΣΙΟ ΓΥΜΝΑΣΙΟ ΑΡΓΥΡΟΥΠΟΛΗΣ </t>
  </si>
  <si>
    <t xml:space="preserve">4ο ΗΜΕΡΗΣΙΟ ΓΥΜΝΑΣΙΟ ΓΛΥΦΑΔΑΣ  </t>
  </si>
  <si>
    <t xml:space="preserve">4ο ΗΜΕΡΗΣΙΟ ΓΥΜΝΑΣΙΟ ΝΕΑΣ ΣΜΥΡΝΗΣ </t>
  </si>
  <si>
    <t>4ο ΗΜΕΡΗΣΙΟ ΓΥΜΝΑΣΙΟ ΠΑΛΑΙΟΥ ΦΑΛΗΡΟΥ</t>
  </si>
  <si>
    <t>5ο ΗΜΕΡΗΣΙΟ ΓΕΝΙΚΟ ΛΥΚΕΙΟ ΓΛΥΦΑΔΑΣ</t>
  </si>
  <si>
    <t>5ο ΗΜΕΡΗΣΙΟ ΓΕΝΙΚΟ ΛΥΚΕΙΟ ΚΑΛΛΙΘΕΑΣ</t>
  </si>
  <si>
    <t xml:space="preserve">5ο ΗΜΕΡΗΣΙΟ ΓΕΝΙΚΟ ΛΥΚΕΙΟ Ν.ΣΜΥΡΝΗΣ  </t>
  </si>
  <si>
    <t>5ο ΗΜΕΡΗΣΙΟ ΓΥΜΝΑΣΙΟ ΑΓ. ΔΗΜΗΤΡΙΟΥ</t>
  </si>
  <si>
    <t xml:space="preserve">5ο ΗΜΕΡΗΣΙΟ ΓΥΜΝΑΣΙΟ ΑΛΙΜΟΥ </t>
  </si>
  <si>
    <t>5ο ΗΜΕΡΗΣΙΟ ΓΥΜΝΑΣΙΟ ΓΛΥΦΑΔΑΣ</t>
  </si>
  <si>
    <t>5ο ΗΜΕΡΗΣΙΟ ΓΥΜΝΑΣΙΟ ΚΑΛΛΙΘΕΑΣ</t>
  </si>
  <si>
    <t>5ο ΗΜΕΡΗΣΙΟ ΓΥΜΝΑΣΙΟ ΝΕΑΣ ΣΜΥΡΝΗΣ</t>
  </si>
  <si>
    <t>5ο ΗΜΕΡΗΣΙΟ ΓΥΜΝΑΣΙΟ ΠΑΛΑΙΟΥ ΦΑΛΗΡΟΥ</t>
  </si>
  <si>
    <t>6ο ΗΜΕΡΗΣΙΟ ΓΕΝΙΚΟ ΛΥΚΕΙΟ ΓΛΥΦΑΔΑΣ</t>
  </si>
  <si>
    <t>6ο ΗΜΕΡΗΣΙΟ ΓΕΝΙΚΟ ΛΥΚΕΙΟ ΚΑΛΛΙΘΕΑΣ</t>
  </si>
  <si>
    <t>6ο ΗΜΕΡΗΣΙΟ ΓΕΝΙΚΟ ΛΥΚΕΙΟ ΝΕΑΣ ΣΜΥΡΝΗΣ</t>
  </si>
  <si>
    <t>6ο ΗΜΕΡΗΣΙΟ ΓΥΜΝΑΣΙΟ  ΑΓ ΔΗΜΗΤΡΙΟΥ</t>
  </si>
  <si>
    <t>6ο ΗΜΕΡΗΣΙΟ ΓΥΜΝΑΣΙΟ ΓΛΥΦΑΔΑΣ</t>
  </si>
  <si>
    <t>6ο ΗΜΕΡΗΣΙΟ ΓΥΜΝΑΣΙΟ ΚΑΛΛΙΘΕΑΣ</t>
  </si>
  <si>
    <t>6ο ΗΜΕΡΗΣΙΟ ΓΥΜΝΑΣΙΟ ΝΕΑΣ ΣΜΥΡΝΗΣ</t>
  </si>
  <si>
    <t>7ο ΗΜΕΡΗΣΙΟ ΓΕΝΙΚΟ ΛΥΚΕΙΟ ΚΑΛΛΙΘΕΑΣ</t>
  </si>
  <si>
    <t xml:space="preserve">7ο ΗΜΕΡΗΣΙΟ ΓΕΝΙΚΟ ΛΥΚΕΙΟ Ν.ΣΜΥΡΝΗ </t>
  </si>
  <si>
    <t>7ο ΗΜΕΡΗΣΙΟ ΓΥΜΝΑΣΙΟ ΓΛΥΦΑΔΑΣ</t>
  </si>
  <si>
    <t>7ο ΗΜΕΡΗΣΙΟ ΓΥΜΝΑΣΙΟ ΚΑΛΛΙΘΕΑΣ</t>
  </si>
  <si>
    <t xml:space="preserve">7ο ΗΜΕΡΗΣΙΟ ΓΥΜΝΑΣΙΟ ΝΕΑΣ ΣΜΥΡΝΗΣ </t>
  </si>
  <si>
    <t>8ο Ε.Κ ΤΑΥΡΟΥ</t>
  </si>
  <si>
    <t>8ο ΗΜΕΡΗΣΙΟ ΓΥΜΝΑΣΙΟ ΓΛΥΦΑΔΑΣ</t>
  </si>
  <si>
    <t xml:space="preserve">8ο ΗΜΕΡΗΣΙΟ ΓΥΜΝΑΣΙΟ ΝΕΑΣ ΣΜΥΡΝΗΣ </t>
  </si>
  <si>
    <t xml:space="preserve">9ο ΗΜΕΡΗΣΙΟ ΓΥΜΝΑΣΙΟ ΚΑΛΛΙΘΕΑΣ  </t>
  </si>
  <si>
    <t>ΕΙΔΙΚΟ ΓΥΜΝΑΣΙΟ -ΛΥΚΕΙΟ ΑΡΓΥΡΟΥΠΟΛΗΣ (ΚΩΦΩΝ &amp; ΒΑΡΗΚΟΩΝ)</t>
  </si>
  <si>
    <t>ΕΣΠΕΡΙΝΟ ΓΕΝΙΚΟ ΛΥΚΕΙΟ ΑΓΙΟΥ ΔΗΜΗΤΡΙΟΥ</t>
  </si>
  <si>
    <t>ΕΣΠΕΡΙΝΟ ΓΕΝΙΚΟ ΛΥΚΕΙΟ ΚΑΛΛΙΘΕΑΣ</t>
  </si>
  <si>
    <t>ΕΣΠΕΡΙΝΟ ΓΥΜΝΑΣΙΟ ΜΟΣΧΑΤΟΥ</t>
  </si>
  <si>
    <t xml:space="preserve">ΜΟΥΣΙΚΟ ΣΧΟΛΕΙΟ  ΑΛΙΜΟΥ </t>
  </si>
  <si>
    <t>ΠΡΟΤΥΠΟ ΠΕΙΡΑΜΑΤΙΚΟ ΓΕΝΙΚΟ ΛΥΚΕΙΟ ΕΥΑΓΓΕΛΙΚΗΣ ΣΧΟΛΗΣ ΣΜΥΡΝΗΣ</t>
  </si>
  <si>
    <t>ΠΡΟΤΥΠΟ ΠΕΙΡΑΜΑΤΙΚΟ ΓΥΜΝΑΣΙΟ ΝΕΑ ΣΜΥΡΝΗ - ΕΥΑΓΓΕΛΙΚΗ ΣΧΟΛΗ ΣΜΥΡΝΗΣ</t>
  </si>
  <si>
    <t>ΕΙΔΙΚΟ ΕΠΑΓΓΕΛΜΑΤΙΚΟ ΓΥΜΝΑΣΙΟ ΑΓ. ΔΗΜΗΤΡΙΟΥ</t>
  </si>
  <si>
    <t>ΣΧΟΛΕΙΟ ΑΛΛΗΣ Δ/ΝΣΗΣ</t>
  </si>
  <si>
    <t>ΣΥΝΟΛΟ ΜΟΡΙΩΝ
 Α', Β'</t>
  </si>
  <si>
    <t>Δ/νση Δ.Ε.
1ης Επιλογής Σχολικής Μονάδας</t>
  </si>
  <si>
    <t>Δ/νση Δ.Ε.
2ης Επιλογής Σχολικής Μονάδας</t>
  </si>
  <si>
    <t>Δ/νση Δ.Ε.
3ης Επιλογής Σχολικής Μονάδας</t>
  </si>
  <si>
    <t>Δ/νση Δ.Ε Δ΄ Αθήνας</t>
  </si>
  <si>
    <t>Επιστημονική &amp; Παιδαγωγική Συγκρότηση</t>
  </si>
  <si>
    <t>0501805</t>
  </si>
  <si>
    <t>0501807</t>
  </si>
  <si>
    <t>0501786</t>
  </si>
  <si>
    <t>0501787</t>
  </si>
  <si>
    <t>0551846</t>
  </si>
  <si>
    <t>0501825</t>
  </si>
  <si>
    <t>0540240</t>
  </si>
  <si>
    <t>0551830</t>
  </si>
  <si>
    <t>0551890</t>
  </si>
  <si>
    <t>0551902</t>
  </si>
  <si>
    <t>0551840</t>
  </si>
  <si>
    <t>0551780</t>
  </si>
  <si>
    <t>0551980</t>
  </si>
  <si>
    <t>0551660</t>
  </si>
  <si>
    <t>0551850</t>
  </si>
  <si>
    <t>0551860</t>
  </si>
  <si>
    <t>0501830</t>
  </si>
  <si>
    <t>0501890</t>
  </si>
  <si>
    <t>0501902</t>
  </si>
  <si>
    <t>0501840</t>
  </si>
  <si>
    <t>0501846</t>
  </si>
  <si>
    <t>0501780</t>
  </si>
  <si>
    <t>0501980</t>
  </si>
  <si>
    <t>0501660</t>
  </si>
  <si>
    <t>0501850</t>
  </si>
  <si>
    <t>0501860</t>
  </si>
  <si>
    <t>0540211</t>
  </si>
  <si>
    <t>0540210</t>
  </si>
  <si>
    <t>0540280</t>
  </si>
  <si>
    <t>0540795</t>
  </si>
  <si>
    <t>0540885</t>
  </si>
  <si>
    <t>0540840</t>
  </si>
  <si>
    <t>SEK100</t>
  </si>
  <si>
    <t>0551897</t>
  </si>
  <si>
    <t>0501897</t>
  </si>
  <si>
    <t>0550321</t>
  </si>
  <si>
    <t>0551831</t>
  </si>
  <si>
    <t>0551898</t>
  </si>
  <si>
    <t>0551903</t>
  </si>
  <si>
    <t>0551841</t>
  </si>
  <si>
    <t>0551781</t>
  </si>
  <si>
    <t>0551981</t>
  </si>
  <si>
    <t>0551670</t>
  </si>
  <si>
    <t>0551851</t>
  </si>
  <si>
    <t>0501831</t>
  </si>
  <si>
    <t>0501891</t>
  </si>
  <si>
    <t>0501903</t>
  </si>
  <si>
    <t>0501841</t>
  </si>
  <si>
    <t>0501845</t>
  </si>
  <si>
    <t>0501781</t>
  </si>
  <si>
    <t>0501981</t>
  </si>
  <si>
    <t>0501670</t>
  </si>
  <si>
    <t>0501851</t>
  </si>
  <si>
    <t>0501866</t>
  </si>
  <si>
    <t>0540845</t>
  </si>
  <si>
    <t>SEK101</t>
  </si>
  <si>
    <t>0551877</t>
  </si>
  <si>
    <t>0551923</t>
  </si>
  <si>
    <t>0551900</t>
  </si>
  <si>
    <t>SEK102</t>
  </si>
  <si>
    <t>0551832</t>
  </si>
  <si>
    <t>0551790</t>
  </si>
  <si>
    <t>0551671</t>
  </si>
  <si>
    <t>0551836</t>
  </si>
  <si>
    <t>0501832</t>
  </si>
  <si>
    <t>0501870</t>
  </si>
  <si>
    <t>0501899</t>
  </si>
  <si>
    <t>0501900</t>
  </si>
  <si>
    <t>0501982</t>
  </si>
  <si>
    <t>0501671</t>
  </si>
  <si>
    <t>0501836</t>
  </si>
  <si>
    <t>0550251</t>
  </si>
  <si>
    <t>0551891</t>
  </si>
  <si>
    <t>0590280</t>
  </si>
  <si>
    <t>0551901</t>
  </si>
  <si>
    <t>0551791</t>
  </si>
  <si>
    <t>0551677</t>
  </si>
  <si>
    <t>0551852</t>
  </si>
  <si>
    <t>0501833</t>
  </si>
  <si>
    <t>0501877</t>
  </si>
  <si>
    <t>0501898</t>
  </si>
  <si>
    <t>0501901</t>
  </si>
  <si>
    <t>0501677</t>
  </si>
  <si>
    <t>0501852</t>
  </si>
  <si>
    <t>0551896</t>
  </si>
  <si>
    <t>0551800</t>
  </si>
  <si>
    <t>0551672</t>
  </si>
  <si>
    <t>0501834</t>
  </si>
  <si>
    <t>0501878</t>
  </si>
  <si>
    <t>0501896</t>
  </si>
  <si>
    <t>0501800</t>
  </si>
  <si>
    <t>0501678</t>
  </si>
  <si>
    <t>0501853</t>
  </si>
  <si>
    <t>0551899</t>
  </si>
  <si>
    <t>0551805</t>
  </si>
  <si>
    <t>0551673</t>
  </si>
  <si>
    <t>0501835</t>
  </si>
  <si>
    <t>0501842</t>
  </si>
  <si>
    <t>0501801</t>
  </si>
  <si>
    <t>0501679</t>
  </si>
  <si>
    <t>0551802</t>
  </si>
  <si>
    <t>0551676</t>
  </si>
  <si>
    <t>0501843</t>
  </si>
  <si>
    <t>0501802</t>
  </si>
  <si>
    <t>0501681</t>
  </si>
  <si>
    <t>SEK060</t>
  </si>
  <si>
    <t>0501844</t>
  </si>
  <si>
    <t>0501682</t>
  </si>
  <si>
    <t>0501804</t>
  </si>
  <si>
    <t>0541007</t>
  </si>
  <si>
    <t>0501882</t>
  </si>
  <si>
    <t>0540215</t>
  </si>
  <si>
    <t>0551810</t>
  </si>
  <si>
    <t>0501988</t>
  </si>
  <si>
    <t>0501007</t>
  </si>
  <si>
    <t>0551004</t>
  </si>
  <si>
    <t>0501004</t>
  </si>
  <si>
    <t>0540842</t>
  </si>
  <si>
    <t xml:space="preserve">ΑΓΓΕΛΟΠΟΥΛΟΣ </t>
  </si>
  <si>
    <t>ΑΛΕΞΑΚΗΣ</t>
  </si>
  <si>
    <t>ΑΜΟΙΡΙΔΗΣ</t>
  </si>
  <si>
    <t>ΑΜΠΕΛΑΣ</t>
  </si>
  <si>
    <t>ΑΝΑΣΤΑΣΟΠΟΥΛΟΣ</t>
  </si>
  <si>
    <t>ΑΝΔΡΕΟΥ</t>
  </si>
  <si>
    <t>ΑΝΕΠΟΛΙΩΤΑΚΗΣ</t>
  </si>
  <si>
    <t>ΑΠΟΣΤΟΛΙΔΟΥ</t>
  </si>
  <si>
    <t>ΑΣΗΜΑΚΟΠΟΥΛΟΥ</t>
  </si>
  <si>
    <t>ΑΝΤΖΑΚΑΣ</t>
  </si>
  <si>
    <t xml:space="preserve">ΒΑΚΑΛΑΚΗΣ </t>
  </si>
  <si>
    <t>ΒΑΛΕΤ</t>
  </si>
  <si>
    <t>ΒΑΡΟΠΟΥΛΟΣ</t>
  </si>
  <si>
    <t>ΒΑΧΑΒΙΩΛΟΥ</t>
  </si>
  <si>
    <t>ΒΕΝΕΤΗΣ</t>
  </si>
  <si>
    <t>ΒΙΔΑΛΗ</t>
  </si>
  <si>
    <t>ΓΑΒΑΛΑ</t>
  </si>
  <si>
    <t>ΓΑΛΆΝΗ- ΝΑΟΎΜ</t>
  </si>
  <si>
    <t>ΓΕΩΡΓΟΥΤΣΟΣ</t>
  </si>
  <si>
    <t>ΓΙΑΝΝΕΛΟΥ</t>
  </si>
  <si>
    <t>ΓΙΑΝΝΟΥΛΑΣ</t>
  </si>
  <si>
    <t>ΓΙΑΤΙΛΗΣ</t>
  </si>
  <si>
    <t>ΓΙΩΤΗΣ</t>
  </si>
  <si>
    <t>ΓΛΑΒΑΣ</t>
  </si>
  <si>
    <t xml:space="preserve">ΓΟΥΡΖΟΥΛΙΔΟΥ </t>
  </si>
  <si>
    <t>ΓΡΑΨΑΣ</t>
  </si>
  <si>
    <t>ΔΟΞΟΠΟΥΛΟΥ</t>
  </si>
  <si>
    <t>ΕΥΑΓΓΕΛΙΝΟΣ</t>
  </si>
  <si>
    <t>ΕΥΘΥΜΙΟΥ</t>
  </si>
  <si>
    <t>ΖΑΒΙΤΣΑΝΟΥ</t>
  </si>
  <si>
    <t>ΖΑΦΕΙΡΟΠΟΥΛΟΥ</t>
  </si>
  <si>
    <t>ΖΙΩΒΑΣ</t>
  </si>
  <si>
    <t>ΖΥΓΟΜΗΤΡΟΣ</t>
  </si>
  <si>
    <t>ΘΑΛΑΣΣΙΝΟΣ</t>
  </si>
  <si>
    <t>ΘΕΡΜΟΓΙΑΝΝΗΣ</t>
  </si>
  <si>
    <t>ΙΩΑΝΝΙΔΟΥ</t>
  </si>
  <si>
    <t xml:space="preserve">ΚABBAΔΑ-ΣΠΑΝΟΥ </t>
  </si>
  <si>
    <t>ΚΑΪΝΟΥ</t>
  </si>
  <si>
    <t>ΚΑΚΛΑΜΑΝΟΣ</t>
  </si>
  <si>
    <t>ΚΑΛΗΜΕΡΑΚΗ</t>
  </si>
  <si>
    <t>ΚΑΝΑΚΑΚΗ - ΚΙΤΣΟΥ</t>
  </si>
  <si>
    <t>ΚΑΝΔΥΛΑΚΗΣ</t>
  </si>
  <si>
    <t>ΚΑΝΕΛΛΟΠΟΥΛΟΣ</t>
  </si>
  <si>
    <t>ΚΑΠΕΤΑΝΑΚΗΣ</t>
  </si>
  <si>
    <t>ΚΑΡΑΓΓΕΛΗΣ</t>
  </si>
  <si>
    <t>ΚΑΡΑΓΚΙΟΖΟΠΟΥΛΟΣ</t>
  </si>
  <si>
    <t>ΚΑΤΑΡΑΧΙΑ</t>
  </si>
  <si>
    <t>ΚΑΤΣΙΠΗΣ</t>
  </si>
  <si>
    <t>ΚΕΡΑΜΙΔΑΣ</t>
  </si>
  <si>
    <t>ΚΙΤΣΟΣ</t>
  </si>
  <si>
    <t>ΚΟΝΤΟΥ</t>
  </si>
  <si>
    <t>ΚΟΡΔΟΓΙΑΝΝΗ</t>
  </si>
  <si>
    <t>ΚΟΤΣΙΑΛΟΣ</t>
  </si>
  <si>
    <t>ΚΟΤΣΙΚΟΣ</t>
  </si>
  <si>
    <t>ΚΟΥΓΙΟΥΜΤΖΟΠΟΥΛΟΣ</t>
  </si>
  <si>
    <t>ΚΟΥΡΑΣΜΕΝΑΚΗΣ</t>
  </si>
  <si>
    <t>ΚΟΥΤΣΑΝΔΡΕΑΣ</t>
  </si>
  <si>
    <t>ΚΟΥΤΣΟΜΙΧΟΣ</t>
  </si>
  <si>
    <t>ΚΟΥΤΣΟΥΚΟΣ</t>
  </si>
  <si>
    <t>ΚΩΝΣΤΑΝΤΟΠΟΥΛΟΥ</t>
  </si>
  <si>
    <t>ΚΩΤΙΔΟΥ</t>
  </si>
  <si>
    <t>ΛΑΖΟΥ- ΜΠΑΛΤΑ</t>
  </si>
  <si>
    <t>ΛΑΠΠΑΣ</t>
  </si>
  <si>
    <t xml:space="preserve">ΛΙΑΠΗ- ΠΑΠΑΔΟΠΟΥΛΟΥ </t>
  </si>
  <si>
    <t>ΛΙΓΝΟΥ</t>
  </si>
  <si>
    <t>ΛΟΥΜΠΑΡΔΙΑ</t>
  </si>
  <si>
    <t>ΜAΡΚΑΝΤΩΝΑΤΟΥ</t>
  </si>
  <si>
    <t>ΜΑΚΡΥΓΙΑΝΝΗ</t>
  </si>
  <si>
    <t>ΜΑΝΔΑΛΗ</t>
  </si>
  <si>
    <t>ΜΑΝΔΥΛΑΣ</t>
  </si>
  <si>
    <t>ΜΑΝΗΣ</t>
  </si>
  <si>
    <t>ΜΑΝΤΖΑΒΙΝΟΥ</t>
  </si>
  <si>
    <t>ΜΑΡΑΓΚΑΚΗΣ</t>
  </si>
  <si>
    <t>ΜΑΡΑΓΚΟΣ</t>
  </si>
  <si>
    <t>ΜΑΡΓΕΛΗ</t>
  </si>
  <si>
    <t>ΜΕΛΑΧΡΟΙΝΟΥ</t>
  </si>
  <si>
    <t xml:space="preserve">ΜΕΣΣΑΡΗ </t>
  </si>
  <si>
    <t>ΜΗΛΙΩΝΗ</t>
  </si>
  <si>
    <t>ΜΙΧΑΛΙΟΣ</t>
  </si>
  <si>
    <t>ΜΟΡΦΗ</t>
  </si>
  <si>
    <t>ΜΠΕΓΕΤΗΣ</t>
  </si>
  <si>
    <t>ΜΠΙΚΟΣ</t>
  </si>
  <si>
    <t>ΝΙΚΑΣ</t>
  </si>
  <si>
    <t>ΝΤΙΝΟΣ</t>
  </si>
  <si>
    <t xml:space="preserve">ΟΙΚΟΝΟΜΑΚΗΣ </t>
  </si>
  <si>
    <t>ΠΑΠΑΖΑΧΑΡΟΠΟΥΛΟΣ</t>
  </si>
  <si>
    <t xml:space="preserve">ΠΑΠΑΣΠΗΛΙΟΥ </t>
  </si>
  <si>
    <t>ΠΑΠΑΤΣΑΡΟΥΧΑ</t>
  </si>
  <si>
    <t>ΠΑΡΑΡΑ</t>
  </si>
  <si>
    <t>ΠΑΣΣΑΣ</t>
  </si>
  <si>
    <t>ΠΕΡΟΠΟΥΛΟΣ</t>
  </si>
  <si>
    <t>ΠΕΤΡΟΠΟΥΛΟΣ</t>
  </si>
  <si>
    <t>ΠΕΤΤΑ</t>
  </si>
  <si>
    <t>ΠΟΛΥΧΡΟΝΙΑΔΟΥ</t>
  </si>
  <si>
    <t>ΠΟΥΠΑΚΗ</t>
  </si>
  <si>
    <t>ΡΑΜΜΟΣ</t>
  </si>
  <si>
    <t>ΡΑΠΤΗΣ</t>
  </si>
  <si>
    <t>ΡΟΔΙΤΟΥ</t>
  </si>
  <si>
    <t>ΣΑΓΙΑΣ</t>
  </si>
  <si>
    <t>ΣΑΜΕΛΗ</t>
  </si>
  <si>
    <t>ΣΑΜΟΥΡΗΣ</t>
  </si>
  <si>
    <t>ΣΚΕΝΤΟΣ</t>
  </si>
  <si>
    <t>ΣΚΟΥΝΤΟΥΜΗΣ</t>
  </si>
  <si>
    <t>ΣΠΥΡΙΔΩΝΟΣ</t>
  </si>
  <si>
    <t>ΣΤΑΡΡΑ</t>
  </si>
  <si>
    <t>ΣΥΡΟΚΟΣ</t>
  </si>
  <si>
    <t xml:space="preserve">ΣΩΚΟΣ   </t>
  </si>
  <si>
    <t>ΤΖΗΚΑΣ</t>
  </si>
  <si>
    <t>ΤΖΙΜΑ</t>
  </si>
  <si>
    <t>ΤΟΥΜΑΝΙΔΟΥ</t>
  </si>
  <si>
    <t>ΤΟΥΜΠΟΥΛΙΔΗΣ</t>
  </si>
  <si>
    <t>ΤΣΑΓΚΑΡΑΚΗΣ</t>
  </si>
  <si>
    <t>ΤΣΙΓΚΑ</t>
  </si>
  <si>
    <t>ΤΣΟΛΙΑ</t>
  </si>
  <si>
    <t>ΤΣΟΥΒΕΛΕΚΑΚΗΣ</t>
  </si>
  <si>
    <t>ΤΣΟΥΚΑΛΙΔΗΣ</t>
  </si>
  <si>
    <t>ΤΣΟΥΛΟΣ</t>
  </si>
  <si>
    <t>ΦΑΝΙΔΗΣ</t>
  </si>
  <si>
    <t xml:space="preserve">ΧΑΜΧΟΥΓΙΑΣ </t>
  </si>
  <si>
    <t>ΧΑΡΑΛΑΜΠΟΠΟΥΛΟΥ</t>
  </si>
  <si>
    <t>ΧΑΡΙΤΟΥ</t>
  </si>
  <si>
    <t>ΧΟΡΤΑΡΙΑ</t>
  </si>
  <si>
    <t>ΙΩΑΝΝΗΣ ΠΑΝΑΓΙΩΤΗΣ</t>
  </si>
  <si>
    <t>ΔΙΟΝΥΣΗΣ</t>
  </si>
  <si>
    <t>ΦΩΤΗΣ</t>
  </si>
  <si>
    <t>ΖΑΧΑΡΙΑΣ</t>
  </si>
  <si>
    <t>ΕΛΙΣΣΑΒΕΤ</t>
  </si>
  <si>
    <t>ΙΩΣΗΦ</t>
  </si>
  <si>
    <t>ΠΟΤΟΥΛΑ</t>
  </si>
  <si>
    <t>ΣΤΑΜΑΤΟΥΛΑ</t>
  </si>
  <si>
    <t>ΧΡΥΣΟΎΛΑ</t>
  </si>
  <si>
    <t>ΠΕΡΣΕΦΟΝΗ</t>
  </si>
  <si>
    <t>ΜΑΡΙΟΣ</t>
  </si>
  <si>
    <t>ΙΣΙΔΩΡΟΣ</t>
  </si>
  <si>
    <t>ΑΙΜΙΛΙΑΝΟΣ</t>
  </si>
  <si>
    <t>ΕΥΔΟΞΙΑ</t>
  </si>
  <si>
    <t>ΑΝΘΟΥΛΑ</t>
  </si>
  <si>
    <t>ΚΑΛΥΨΩ</t>
  </si>
  <si>
    <t>ΚΝΣΤΑΝΤΙΝΟΣ</t>
  </si>
  <si>
    <t>ΑΓΓΕΛΙΚΗ</t>
  </si>
  <si>
    <t>ΚΩΣΤΑΝΤΙΝΟΣ</t>
  </si>
  <si>
    <t>ΑΛΚΙΒΙΑΔΗΣ</t>
  </si>
  <si>
    <t>ΣΤΑΥΡΟΥΛΑ</t>
  </si>
  <si>
    <t>ΕΛΙΣΑΒΕΤ</t>
  </si>
  <si>
    <t>ΜΑΡΙΝΗΣ</t>
  </si>
  <si>
    <t>ΠΟΛΥΤΙΜΗ</t>
  </si>
  <si>
    <t>ΔΙΟΝΥΣΙΟΣ</t>
  </si>
  <si>
    <t>ΣΜΑΡΑΓΔΑ</t>
  </si>
  <si>
    <t>ΦΡΕΙΔΕΡΙΚΗ</t>
  </si>
  <si>
    <t>14ο ΓΥΜΝΑΣΙΟ ΚΑΛΛΙΘΕΑΣ</t>
  </si>
  <si>
    <t>8ο ΓΥΜΝΑΣΙΟ ΝΕΑΣ ΣΜΥΡΝΗΣ</t>
  </si>
  <si>
    <t>ΓΕΛ ΒΑΜΟΥ ΧΑΝΙΩΝ</t>
  </si>
  <si>
    <t>ΓΕΛ ΑΝΔΡΙΤΣΑΙΝΑΣ</t>
  </si>
  <si>
    <t>1ο ΓΥΜΝΑΣΙΟ ΚΑΛΛΙΘΕΑΣ</t>
  </si>
  <si>
    <t>2ο ΓΥΜΝΑΣΙΟ ΑΡΓΥΡΟΥΠΟΛΗΣ</t>
  </si>
  <si>
    <t>3ο ΓΥΜΝΑΣΙΟ ΜΟΣΧΑΤΟΥ</t>
  </si>
  <si>
    <t>4ο ΓΕΛ Π.ΦΑΛΗΡΟΥ</t>
  </si>
  <si>
    <t>3ο ΓΥΜΝΑΣΙΟ ΓΛΥΦΑΔΑΣ</t>
  </si>
  <si>
    <t>ΓΥΜΝΑΣΙΟ ΚΑΛΑΜΩΤΗΣ ΧΙΟΥ</t>
  </si>
  <si>
    <t>1ο ΓΥΜΝΑΣΙΟ ΑΛΙΜΟΥ</t>
  </si>
  <si>
    <t>7ο ΓΥΜΝΑΣΙΟ ΓΛΥΦΑΔΑΣ</t>
  </si>
  <si>
    <t>6ο ΓΥΜΝΑΣΙΟ ΚΑΛΛΙΘΕΑΣ</t>
  </si>
  <si>
    <t>ΕΠΑΛ ΑΛΙΜΟΥ</t>
  </si>
  <si>
    <t>2ο ΕΠΑ.Λ. ΝΕΑΣ ΣΜΥΡΝΗΣ</t>
  </si>
  <si>
    <t>1ο ΓΥΜΝΑΣΙΟ ΑΓΙΟΥ ΔΗΜΗΤΡΙΟΥ</t>
  </si>
  <si>
    <t>6ο ΓΥΜΝΑΣΙΟ ΝΕΑΣ ΣΜΥΡΝΗΣ</t>
  </si>
  <si>
    <t>ΕΚ ΧΑΛΑΝΔΡΙΟΥ</t>
  </si>
  <si>
    <t>ΓΥΜΝΑΣΙΟ ΚΑΜΙΝΙΩΝ</t>
  </si>
  <si>
    <t>2ο ΓΥΜΝΑΣΙΟ ΕΛΛΗΝΙΚΟΥ</t>
  </si>
  <si>
    <t>6ο ΓΥΜΝΑΣΙΟ ΓΛΥΦΑΔΑΣ</t>
  </si>
  <si>
    <t>ΠΡΟΤΥΠΟ ΓΥΜΝΑΣΙΟ ΕΥΑΓΓΕΛΙΚΗΣ ΣΧΟΛΗΣ ΣΜΥΡΝΗΣ</t>
  </si>
  <si>
    <t>1ο ΓΥΜΝΑΣΙΟ ΕΛΛΗΝΙΚΟΥ</t>
  </si>
  <si>
    <t>1ο  ΓΥΜΝΑΣΙΟ  ΓΛΥΦΑΔΑΣ</t>
  </si>
  <si>
    <t xml:space="preserve">1ο ΕΠΑΛ ΥΜΗΤΤΟΥ </t>
  </si>
  <si>
    <t>3ο ΕΠΑΛ ΤΑΥΡΟΥ</t>
  </si>
  <si>
    <t>5ο ΓΥΜΝΑΣΙΟ ΑΛΙΜΟΥ</t>
  </si>
  <si>
    <t>2ο ΓΥΜΝΑΣΙΟ ΑΛΙΜΟΥ</t>
  </si>
  <si>
    <t>ΠΡΟΤΥΠΟ ΓΕΛ ΕΥΑΓΓΕΛΙΚΗΣ ΣΧΟΛΗΣ ΣΜΥΡΝΗΣ</t>
  </si>
  <si>
    <t>6ο ΓΥΜΝΑΣΙΟ ΖΩΓΡΑΦΟΥ</t>
  </si>
  <si>
    <t>43ο ΓΕΛ ΑΘΗΝΩΝ</t>
  </si>
  <si>
    <t>7ο ΓΕΛ ΑΘΗΝΩΝ</t>
  </si>
  <si>
    <t>4ο ΓΕΛ ΠΑΛ. ΦΑΛΗΡΟΥ</t>
  </si>
  <si>
    <t>ΜΟΥΣΙΚΟ ΣΧΟΛΕΙΟ ΑΛΙΜΟΥ</t>
  </si>
  <si>
    <t>11ο ΓΥΜΝΑΣΙΟ ΝΙΚΑΙΑΣ</t>
  </si>
  <si>
    <t>3ο ΓΥΜΝΑΣΙΟ ΑΛΙΜΟΥ</t>
  </si>
  <si>
    <t>3ο ΓΕΛ ΑΡΓΥΡΟΥΠΟΛΗΣ</t>
  </si>
  <si>
    <t>4ο ΓΥΜΝΑΣΙΟ ΓΛΥΦΑΔΑΣ</t>
  </si>
  <si>
    <t>ΕΣΠΕΡΙΝΟ ΓΥΜΝΑΣΙΟ ΑΓΙΟΥ ΔΗΜΗΤΡΙΟΥ</t>
  </si>
  <si>
    <t>7ο ΓΥΜΝΑΣΙΟ ΚΑΛΛΙΘΕΑΣ</t>
  </si>
  <si>
    <t>1ο ΓΕΛ ΝΕΑΣ ΣΜΥΡΝΗΣ</t>
  </si>
  <si>
    <t>ΠΡΟΤΥΠΟ ΛΥΚΕΙΟ ΕΥΑΓΓΕΛΙΚΗΣ ΣΧΟΛΗΣ ΣΜΥΡΝΗΣ</t>
  </si>
  <si>
    <t>3ο ΓΥΜΝΑΣΙΟ ΑΡΓΥΡΟΥΠΟΛΗΣ</t>
  </si>
  <si>
    <t xml:space="preserve"> 1ο ΕΠΑΛ  ΒΑΡΗΣ </t>
  </si>
  <si>
    <t>2ο ΓΥΜΝΑΣΙΟ ΝΕΑΣ ΣΜΥΡΝΗΣ</t>
  </si>
  <si>
    <t xml:space="preserve"> 14ο ΓΥΜΝΑΣΙΟ ΑΘΗΝΩΝ</t>
  </si>
  <si>
    <t>1ο ΕΚ ΑΓΙΟΥ ΔΗΜΗΤΡΙΟΥ</t>
  </si>
  <si>
    <t>2ο ΕΚ ΑΡΓΥΡΟΥΠΟΛΗΣ</t>
  </si>
  <si>
    <t xml:space="preserve">ΕΕΕΕΚ ΑΓΙΟΥ ΔΗΜΗΤΡΙΟΥ </t>
  </si>
  <si>
    <t>ΖΑΝΝΕΙΟ ΠΕΙΡΑΜΑΤΙΚΟ ΓΕΝΙΚΟ
 ΛΥΚΕΙΟ ΠΕΙΡΑΙΑ</t>
  </si>
  <si>
    <t>3ο ΗΜΕΡΗΣΙΟ ΓΕΝΙΚΟ ΛΥΚΕΙΟ ΓΛΥΦΑΔΑΣ</t>
  </si>
  <si>
    <t xml:space="preserve">2ο ΓΕΝΙΚΟ ΛΥΚΕΙΟ 
ΣΑΛΑΜΙΝΑΣ </t>
  </si>
  <si>
    <t>3ο ΗΜΕΡΗΣΙΟ ΓΕΝΙΚΟ ΛΥΚΕΙΟ ΑΡΓΥΡΟΥΠΟΛΗΣ</t>
  </si>
  <si>
    <t>ΜΟΥΣΙΚΟ ΓΥΜΝΑΣΙΟ -
 ΓΕΝΙΚΟ ΛΥΚΕΙΟ ΠΕΙΡΑΙΑ</t>
  </si>
  <si>
    <t>ΕΙΔIKO ΔΗΜ. ΣΧΟΛΕΙΟ ΓΙΑ ΠΑΙΔΙΑ  ΜΕ ΕΓΚEΦΑΛΙΚΗ ΠΑΡΑΛΥΣΗ
 ΑΡΓΥΡΟΥΠΟΛΗ</t>
  </si>
  <si>
    <t>2ο ΓΥΜΝΑΣΙΟ 
ΔΡΑΠΕΤΣΩΝΑΣ</t>
  </si>
  <si>
    <t>1ο ΕΠΑΛ
 ΑΓΙΑΣ ΠΑΡΑΣΚΕΥΗΣ</t>
  </si>
  <si>
    <t>Δ/νση Δ.Ε Α΄ Αθήνας</t>
  </si>
  <si>
    <t>ΜΟΥΣΙΚΟ ΓΥΜΝΑΣΙΟ -
 ΓΕΝΙΚΟ ΛΥΚΕΙΟ ΙΛΙΟΥ</t>
  </si>
  <si>
    <t>3ο ΔΗΜΟΤΙΚΟ ΣΧΟΛΕΙΟ 
ΓΥΘΕΙΟΥ (ΛΑΚΩΝΙΑΣ)</t>
  </si>
  <si>
    <t xml:space="preserve"> ΓΥΜΝΑΣΙΟ  ΛΑΜΠΕΙΑΣ</t>
  </si>
  <si>
    <t xml:space="preserve">2ο ΓΕΛ ΗΛΙΟΥΠΟΛΗΣ </t>
  </si>
  <si>
    <t xml:space="preserve">1ο ΓΕΝΙΚΟ ΛΥΚΕΙΟ
 ΣΑΛΑΜΙΝΑΣ </t>
  </si>
  <si>
    <t>1ο ΓΥΜΝΑΣΙΟ ΑΓΙΟΥ ΑΘΑΝΑΣΙΟΥ
 ΧΑΛΚΗΔΟΝΑΣ ΘΕΣΣΑΛΟΝΙΚΗΣ</t>
  </si>
  <si>
    <t>ΟΛΓΑ</t>
  </si>
  <si>
    <t>ΠΕ02</t>
  </si>
  <si>
    <t>ΠΕ01</t>
  </si>
  <si>
    <t>ΠΕ19</t>
  </si>
  <si>
    <t>ΠΕ05</t>
  </si>
  <si>
    <t>ΠΕ03</t>
  </si>
  <si>
    <t>ΠΕ2</t>
  </si>
  <si>
    <t>ΠΕ04.02</t>
  </si>
  <si>
    <t>ΠΕ 19</t>
  </si>
  <si>
    <t>ΠΕ11</t>
  </si>
  <si>
    <t>ΠΕ04.01</t>
  </si>
  <si>
    <t>ΠΕ 13</t>
  </si>
  <si>
    <t>ΠΕ18.02</t>
  </si>
  <si>
    <t>ΠΕ17.06</t>
  </si>
  <si>
    <t>ΠΕ19-01</t>
  </si>
  <si>
    <t>ΠΕ17.07</t>
  </si>
  <si>
    <t>ΠΕ04.04</t>
  </si>
  <si>
    <t>ΠΕ.18.02</t>
  </si>
  <si>
    <t>ΠΕ12.10</t>
  </si>
  <si>
    <t>ΠΕ 11</t>
  </si>
  <si>
    <t>ΠΕ12.06 (ΗΛΕΚΤΡΟΝΙΚΟΣ ΜΗΧΑΝΙΚΟΣ)</t>
  </si>
  <si>
    <t>ΠΕ04.03</t>
  </si>
  <si>
    <t>ΠΕ14.04</t>
  </si>
  <si>
    <t>ΠΕ 01</t>
  </si>
  <si>
    <t>ΠΕ17-08</t>
  </si>
  <si>
    <t>ΠΕ17.02</t>
  </si>
  <si>
    <t>ΠΕ06</t>
  </si>
  <si>
    <t>ΠΕ04.05</t>
  </si>
  <si>
    <t xml:space="preserve">ΠΕ03 </t>
  </si>
  <si>
    <t>ΠΕ70</t>
  </si>
  <si>
    <t>ΠΕ15</t>
  </si>
  <si>
    <t>ΠΕ12.08</t>
  </si>
  <si>
    <t>ΠΕ120.4</t>
  </si>
  <si>
    <t>ΠΕ13</t>
  </si>
  <si>
    <t xml:space="preserve">ΠΕ10 </t>
  </si>
  <si>
    <t>ΠΕ18.18</t>
  </si>
  <si>
    <t>ΠΕ10</t>
  </si>
  <si>
    <t xml:space="preserve">ΠΕ02 </t>
  </si>
  <si>
    <t xml:space="preserve">ΠΕ19 </t>
  </si>
  <si>
    <t>ΠΕ17.04</t>
  </si>
  <si>
    <t xml:space="preserve">ΠΕ06 </t>
  </si>
  <si>
    <t xml:space="preserve">ΠΕ11 </t>
  </si>
  <si>
    <t>ΠΕ20</t>
  </si>
  <si>
    <t>ΠΕ12.01</t>
  </si>
  <si>
    <t>ΠΕ18.13</t>
  </si>
  <si>
    <t>ΠΕ17.03</t>
  </si>
  <si>
    <t>ΠΕ18.01</t>
  </si>
  <si>
    <t xml:space="preserve"> ΠΕ13</t>
  </si>
  <si>
    <t>ΠΕ09</t>
  </si>
  <si>
    <t>6o ΓΕΛ ΓΛΥΦΑΔΑΣ</t>
  </si>
  <si>
    <t>1ο ΓΕΛ ΕΛΛΗΝΙΚΟΥ</t>
  </si>
  <si>
    <t>3ο ΓΕΛ  Ν.ΣΜΥΡΝΗΣ</t>
  </si>
  <si>
    <t>1ο ΕΠΑ.Λ.  ΑΓΙΟΥ  ΔΗΜΗΤΡΙΟΥ</t>
  </si>
  <si>
    <t>4ο ΓΕΛ. Ν. ΣΜΥΡΝΗΣ</t>
  </si>
  <si>
    <t>1ο ΓΕΛ ΤΑΥΡΟΥ</t>
  </si>
  <si>
    <t>2ο ΓΕΛ ΑΡΓΥΡΟΥΠΟΛΗΣ</t>
  </si>
  <si>
    <t>10ο ΓΥΜΝΑΣΙΟ ΚΑΛΛΙΘΕΑΣ</t>
  </si>
  <si>
    <t>2ο ΓΕΛ ΑΓΙΟΥ ΔΗΜΗΤΡΙΟΥ</t>
  </si>
  <si>
    <t>1o  ΓΥΜΝΑΣΙΟ ΚΑΛΛΙΘΕΑΣ</t>
  </si>
  <si>
    <t>2ο ΓΕΛ ΝΕΑΣ ΣΜΥΡΝΗΣ</t>
  </si>
  <si>
    <t>3ο ΓΥΜΝΑΣΙΟ ΑΓΙΟΥ ΔΗΜΗΤΡΙΟΥ</t>
  </si>
  <si>
    <t>1ο ΕΠΑΛ ΕΛΛΗΝΙΚΟΥ</t>
  </si>
  <si>
    <t>6ο ΓΕΛ ΚΑΛΛΙΘΕΑΣ</t>
  </si>
  <si>
    <t>3ο ΓΕΛ Π. ΦΑΛΗΡΟΥ</t>
  </si>
  <si>
    <t xml:space="preserve">6ο ΓΕΛ ΝΕΑΣ ΣΜΥΡΝΗΣ </t>
  </si>
  <si>
    <t>1ο ΕΠΑΛ ΝΕΑΣ ΣΜΥΡΝΗΣ</t>
  </si>
  <si>
    <t>1ο ΓΕΛ Π. ΦΑΛΗΡΟΥ</t>
  </si>
  <si>
    <t xml:space="preserve"> 6ο ΓΥΜΝΑΣΙΟ ΓΛΥΦΑΔΑΣ</t>
  </si>
  <si>
    <t>3ο  ΓΥΜΝΑΣΙΟ ΝΕΑΣ ΣΜΥΡΝΗΣ</t>
  </si>
  <si>
    <t>ΕΠΑ.Λ. ΑΛΙΜΟΥ</t>
  </si>
  <si>
    <t>2ο ΓΕ.Λ Ν.ΣΜΥΡΝΗΣ</t>
  </si>
  <si>
    <t>4ο ΛΥΚΕΙΟ ΑΛΙΜΟΥ</t>
  </si>
  <si>
    <t>2ο ΗΜΕΡΗΣΙΟ ΓΕΝΙΚΟ ΛΥΚΕΙΟ Π. ΦΑΛΗΡΟΥ</t>
  </si>
  <si>
    <t>5ο ΓΥΜΝΑΣΙΟ ΓΛΥΦΑΔΑΣ</t>
  </si>
  <si>
    <t>2ο ΕΠΑΛ ΝΕΑΣ ΣΜΥΡΝΗΣ</t>
  </si>
  <si>
    <t>2ο ΓΕΛ ΚΑΛΛΙΘΕΑΣ</t>
  </si>
  <si>
    <t>4ο ΓΕΛ ΚΑΛΛΙΘΕΑΣ</t>
  </si>
  <si>
    <t>4ο ΓΕΛ. ΠΑΛ. ΦΑΛΗΡΟΥ</t>
  </si>
  <si>
    <t>3ο ΓΥΜΝΑΣΙΟ ΝΕΑΣ ΣΜΥΡΝΗΣ</t>
  </si>
  <si>
    <t>6ο ΓΕΛ Ν. ΣΜΥΡΝΗΣ</t>
  </si>
  <si>
    <t>4ο ΓΕΛ ΑΛΙΜΟΥ</t>
  </si>
  <si>
    <t>2 ΕΠΑΛ ΑΓ. ΔΗΜΗΤΡΙΟΥ</t>
  </si>
  <si>
    <t>ΕΠΑ.Λ.  ΑΛΙΜΟΥ</t>
  </si>
  <si>
    <t>ΙΓΝΑΤΙΟΣ</t>
  </si>
  <si>
    <t>ΓΙΑΝΝΑΚΗΣ</t>
  </si>
  <si>
    <t>ΠΕΤΡΟΣ</t>
  </si>
  <si>
    <t>ΔΗΜΗΤΡΙΟΣ-ΓΑΒΡΙΗΛ</t>
  </si>
  <si>
    <t>ΓΡΗΓΟΡΙΟΣ</t>
  </si>
  <si>
    <t>ΘΩΜΑΣ</t>
  </si>
  <si>
    <t>ΤΡΙΑΝΤΑΦΥΛΛΟΣ</t>
  </si>
  <si>
    <t>ΘΕΟΔΩΡΟΣ</t>
  </si>
  <si>
    <t>ΧΡΙΣΤΟΦΟΡΟΣ</t>
  </si>
  <si>
    <t>ΛΕΩΝΙΔΑΣ</t>
  </si>
  <si>
    <t>ΜΑΡΚΟΣ</t>
  </si>
  <si>
    <t>ΖΑΦΕΙΡΙΟΣ</t>
  </si>
  <si>
    <t>ΜΑΡΙΝΟΣ</t>
  </si>
  <si>
    <t>ΓΕΩΡΓΙΟΣ ΚΩΝΣΤΑΝΤΟΠΟΥΛΟΣ</t>
  </si>
  <si>
    <t xml:space="preserve">ΝΙΚΟΛΑΟΣ </t>
  </si>
  <si>
    <t>ΑΧΙΛΛΕΑΣ</t>
  </si>
  <si>
    <t>ΙΩΑΚΕΙΜ</t>
  </si>
  <si>
    <t>ΛΥΚΟΥΡΓΟΣ</t>
  </si>
  <si>
    <t>ΠΟΛΥΧΡΟΝΗΣ</t>
  </si>
  <si>
    <t>ΑΠΟΣΤΟΛΟΣ</t>
  </si>
  <si>
    <t>ΗΡΑΚΛΗΣ-ΑΛΚΙΒΙΑΔΗΣ</t>
  </si>
  <si>
    <t>ΘΕΟΔΟΣΙΟΣ</t>
  </si>
  <si>
    <t>ΚΩΝ/ΝΟΣ</t>
  </si>
  <si>
    <t>ΑΣΤΕΡΙΟΣ</t>
  </si>
  <si>
    <t>ΑΙΜΙΛΙΟΣ</t>
  </si>
  <si>
    <t>ΚΡΙΤΩΝ</t>
  </si>
  <si>
    <t>ΜΕΝΕΛΑΟΣ</t>
  </si>
  <si>
    <t>ΑΡΤΕΜΙΟΣ</t>
  </si>
  <si>
    <t>ΙΑΚΩΒΟΣ</t>
  </si>
  <si>
    <t>5ο  ΓΥΜΝΑΣΙΟ  Ν  ΣΜΥΡΝΗΣ</t>
  </si>
  <si>
    <t>5ο ΓΥΜΝΑΣΙΟ ΝΕΑΣ ΣΜΥΡΝΗΣ</t>
  </si>
  <si>
    <t>ΕΙΔ. ΔΗΜ. ΣΧΟΛΕΙΟ ΓΙΑ ΠΑΙΔΙΑ
 ΜΕ ΕΓΚ/ΛΙΚΗ ΠΑΡΑΛΥΣΗ</t>
  </si>
  <si>
    <t>7ο ΓΕΛ Ν. ΣΜΥΡΝΗΣ</t>
  </si>
  <si>
    <t xml:space="preserve">ΠΕ09 </t>
  </si>
  <si>
    <t>2ο ΓΥΜΝΑΣΙΟ Ν.ΣΜΥΡΝΗΣ</t>
  </si>
  <si>
    <t>3ο ΓΕΛ ΑΛΙΜΟΥ</t>
  </si>
  <si>
    <t>Δ/ΝΣΗ Δ.Ε.  Οργανικής θέσης</t>
  </si>
  <si>
    <t>Α.Μ</t>
  </si>
  <si>
    <t>ΑΛΗΜΑΝΔΡΑ 
- ΛΑΜΠΡΑΚΗ</t>
  </si>
  <si>
    <t>ΜΑΥΡΟΓΙΑΝΝΑΚΗΣ</t>
  </si>
  <si>
    <t>1o ΓΕΛ  ΚΑΛΛΙΘΕΑΣ</t>
  </si>
  <si>
    <t>5ο ΓΕΛ Ν. ΣΜΥΡΝΗΣ</t>
  </si>
  <si>
    <t>Δ/νση Δ.Ε Πειραιά</t>
  </si>
  <si>
    <t>5ο ΓΕΛ ΚΟΡΥΔΑΛΛΟΥ</t>
  </si>
  <si>
    <t>2ο ΕΠΑΛ ΑΓ. ΔΗΜΗΤΡΙΟΥ</t>
  </si>
  <si>
    <t>10ο ΕΠΑΛ ΑΘΗΝΑΣ</t>
  </si>
  <si>
    <t>ΔΙΑΠ/ΚΟ Γ/ΣΙΟ ΕΛΛΗΝΙΚΟΥ</t>
  </si>
  <si>
    <t>ΚΩΦΩΝ &amp; ΒΑΡΗΚΟΩΝ ΑΡΓΥΡ</t>
  </si>
  <si>
    <t>2ο ΓΕΛ ΗΛΙΟΥΠΟΛΗΣ</t>
  </si>
  <si>
    <t>6ο ΓΥΜΝΑΣΙΟ Ν. ΣΜΥΡΝΗΣ</t>
  </si>
  <si>
    <t xml:space="preserve">ΠΕ.16 </t>
  </si>
  <si>
    <t>1ο ΕΠΑΛ ΓΛΥΦΑΔΑΣ</t>
  </si>
  <si>
    <t>Δ/νση Δ.Ε Β΄
Αθήνας</t>
  </si>
  <si>
    <t>1ο Γ/ΣΙΟ ΑΜΑΡΟΥΣΙΟΥ</t>
  </si>
  <si>
    <t>Δ/νση Π.Ε Δ΄ Αθήνας</t>
  </si>
  <si>
    <t>1ο ΓΕΛ ΔΡΑΠΕΤΣΩΝΑΣ</t>
  </si>
  <si>
    <t>όνομα</t>
  </si>
  <si>
    <t>κωδ</t>
  </si>
  <si>
    <t>ΔΙΔΕ</t>
  </si>
  <si>
    <t>Δήμος</t>
  </si>
  <si>
    <t>ΑΓ. ΔΗΜΗΤΡΙΟΥ</t>
  </si>
  <si>
    <t>ΑΛΙΜΟΥ</t>
  </si>
  <si>
    <t>ΑΡΓΥΡΟΥΠΟΛΗΣ</t>
  </si>
  <si>
    <t>ΓΛΥΦΑΔΑΣ</t>
  </si>
  <si>
    <t>1ο ΗΜΕΡΗΣΙΟ ΓΕΝΙΚΟ ΛΥΚΕΙΟ ΕΛΛΗΝΙΚΟΥ</t>
  </si>
  <si>
    <t>ΕΛΛΗΝΙΚΟΥ</t>
  </si>
  <si>
    <t>ΚΑΛΛΙΘΕΑΣ</t>
  </si>
  <si>
    <t>ΜΟΣΧΑΤΟΥ</t>
  </si>
  <si>
    <t>Ν.ΣΜΥΡΝΗ</t>
  </si>
  <si>
    <t>Π. ΦΑΛΗΡΟΥ</t>
  </si>
  <si>
    <t>ΤΑΥΡΟΥ</t>
  </si>
  <si>
    <t>Δ/νση ΔΕ Δ Αθήνας</t>
  </si>
  <si>
    <t>Δ/νση ΠΕ Δ Αθήνας</t>
  </si>
  <si>
    <t>14ο  ΓΥΜΝΑΣΙΟ ΚΑΛΛΙΘΕΑΣ</t>
  </si>
  <si>
    <t>8ο  ΓΥΜΝΑΣΙΟ Ν.ΣΜΥΡΝΗΣ</t>
  </si>
  <si>
    <t xml:space="preserve">7ο ΓΥΜΝΑΣΙΟ ΝΕΑΣ ΣΜΥΡΝΗΣ </t>
  </si>
  <si>
    <t xml:space="preserve"> 2ο ΓΥΜΝΑΣΙΟ ΔΡΑΠΕΤΣΩΝΑΣ</t>
  </si>
  <si>
    <t>1ο  ΓΥΜΝΑΣΙΟ ΓΛΥΦΑΔΑΣ</t>
  </si>
  <si>
    <t>3ο ΓΥΜΝΑΣΙΟ Ν. ΣΜΥΡΝΗΣ</t>
  </si>
  <si>
    <t>1ο  ΕΠΑΛ ΕΛΛΗΝΙΚΟΥ</t>
  </si>
  <si>
    <t>3ο ΗΜΕΡΗΣΙΟ ΓΕΛ ΚΑΛΛΙΘΕΑΣ</t>
  </si>
  <si>
    <t>7ο ΓΕΛ ΝΕΑΣ ΣΜΥΡΝΗΣ</t>
  </si>
  <si>
    <t>ΕΕΕΕΚ ΑΓ. ΔΗΜΗΤΡΙΟΥ</t>
  </si>
  <si>
    <t>1ο ΕΠΑΛ ΑΡΓΥΡΟΥΠΟΛΗΣ</t>
  </si>
  <si>
    <t>ΕΣΠ. ΓΥΜΝΑΣΙΟ ΜΟΣΧΑΤΟΥ</t>
  </si>
  <si>
    <t>1ο ΕΠΑΛ ΑΛΙΜΟΥ</t>
  </si>
  <si>
    <t>ΜΟΥΣΙΚΟ ΑΛΙΜΟΥ</t>
  </si>
  <si>
    <t>ΚΟΣΜΑΣ</t>
  </si>
  <si>
    <t>1ο ΓΥΜΝΑΣΙΟ ΜΟΣΧΑΤΟΥ</t>
  </si>
  <si>
    <t>1ο ΓΥΜΝΑΣΙΟ Π. ΦΑΛΗΡΟΥ</t>
  </si>
  <si>
    <t>2ο  ΓΕΝΙΚΟ ΛΥΚΕΙΟ ΜΟΣΧΑΤΟΥ</t>
  </si>
  <si>
    <t>2ο ΓΥΜΝΑΣΙΟ ΓΛΥΦΑΔΑΣ</t>
  </si>
  <si>
    <t xml:space="preserve"> 2ο ΓΕΛ ΑΓ. ΔΗΜΗΤΡΙΟΥ</t>
  </si>
  <si>
    <t>2ο ΓΥΜΝΑΣΙΟ ΑΓ. ΔΗΜΗΤΡΙΟΥ</t>
  </si>
  <si>
    <t>1ο ΓΕΛ ΑΓ. ΔΗΜΗΤΡΙΟΥ</t>
  </si>
  <si>
    <t>ΔΙΑΘΕΣΗ ΠΥΣΔΕ</t>
  </si>
  <si>
    <t>1ο ΕΠΑΛ ΑΓ. ΔΗΜΗΤΡΙΟΥ</t>
  </si>
  <si>
    <t>5ο ΓΥΜΝΑΣΙΟ Π. ΦΑΛΗΡΟΥ</t>
  </si>
  <si>
    <t>ΜΑΝΟΥΗΛ</t>
  </si>
  <si>
    <t>13ο ΓΕΛ ΠΕΙΡΑΙΑ</t>
  </si>
  <si>
    <t>2ο ΕΠΑ.Λ  Ν. ΣΜΥΡΝΗΣ</t>
  </si>
  <si>
    <t>3ο ΓΕΛ  ΓΛΥΦΑΔΑΣ</t>
  </si>
  <si>
    <t>14ο ΓΕΛ ΑΘΗΝΩΝ</t>
  </si>
  <si>
    <t>7ο ΓΕΛ ΚΑΛΛΙΘΕΑΣ</t>
  </si>
  <si>
    <t>4ο ΓΕ.Λ.ΠΑΛΑΙΟΥ ΦΑΛΗΡΟΥ</t>
  </si>
  <si>
    <t xml:space="preserve">ΜΙΧΑΗΛ  </t>
  </si>
  <si>
    <t>3ο ΓΕΛ ΝΕΑΣ ΣΜΥΡΝΗΣ</t>
  </si>
  <si>
    <t xml:space="preserve">9o ΓΥΜΝΑΣΙΟ ΚΑΛΛΙΘΕΑΣ </t>
  </si>
  <si>
    <t>6ο  ΓΥΜΝΑΣΙΟ ΑΓ. ΔΗΜΗΤΡΙΟΥ</t>
  </si>
  <si>
    <t>4ο ΓΥΜΝΑΣΙΟ ΑΛΙΜΟΥ</t>
  </si>
  <si>
    <t>4ο ΓΥΜΝΑΣΙΟ Π. ΦΑΛΗΡΟΥ</t>
  </si>
  <si>
    <t>1ο ΓΥΜΝΑΣΙΟ ΝΕΑΣ ΦΙΛΑΔΕΛΦΕΙΑΣ</t>
  </si>
  <si>
    <t>4ο ΓΥΜΝ. ΑΓ. ΔΗΜΗΤΡΙΟΥ</t>
  </si>
  <si>
    <t>Δ/νση Δ.Ε ΑΝΑΤ. ΑΤΤΙΚΗΣ</t>
  </si>
  <si>
    <t>4ο ΓΥΜΝ. ΠΑΛΑΙΟΥ ΦΑΛΗΡΟΥ</t>
  </si>
  <si>
    <t>1ο ΕΠΑΛ ΤΑΥΡΟΥ</t>
  </si>
  <si>
    <t>9ο ΕΠΑΛ ΑΘΗΝΩΝ</t>
  </si>
  <si>
    <t>10ο ΕΠΑΛ ΑΘΗΝΩΝ</t>
  </si>
  <si>
    <t>ΠΕΙΡΑΜΑΤΙΚΟ ΛΥΚΕΙΟ ΕΥΑΓΓ. ΣΧΟΛΗΣ ΣΜΥΡΝΗΣ</t>
  </si>
  <si>
    <t>2ο ΓΕΛ ΠΑΛΑΙΟΥ ΦΑΛΗΡΟΥ</t>
  </si>
  <si>
    <t>63ο ΓΕΛ ΑΘΗΝΩΝ</t>
  </si>
  <si>
    <t>1ο  ΕΠΑΛ ΑΓΙΟΥ ΔΗΜΗΤΡΙΟΥ</t>
  </si>
  <si>
    <t>2ο ΓΥΜΝ ΔΙΑΠ/ΚΗΣ ΕΚΠ/ΣΗΣ ΕΛΛΗΝΙΚΟΥ</t>
  </si>
  <si>
    <t>22ο ΓΕΛ ΑΘΗΝΩΝ</t>
  </si>
  <si>
    <t>ΜΑΡΙΑΝΘΗ</t>
  </si>
  <si>
    <t>ΕΙΔ. ΓΥΜΝ.-ΛΥΚ. ΚΩΦΩΝ ΒΑΡΗΚΟΩΝ ΑΡΓ/ΛΗΣ</t>
  </si>
  <si>
    <t>3ο ΓΕΛ ΑΓ. ΔΗΜΗΤΡΙΟΥ</t>
  </si>
  <si>
    <t>ΕΛΠΙΔΑ</t>
  </si>
  <si>
    <t>ΣΑΒΒΑ</t>
  </si>
  <si>
    <t>2ο ΕΣΠ. ΕΠΑΛ ΑΓ. ΔΗΜΗΤΡΙΟΥ</t>
  </si>
  <si>
    <t>ΧΑΤΖΗΛΑΖΑΡΙΔΟΥ - ΠΡΩΙΟΥ</t>
  </si>
  <si>
    <t>3ο ΓΥΜΝΑΣΙΟ ΠΑΛΑΙΟΥ ΦΑΛΗΡΟΥ</t>
  </si>
  <si>
    <t>2° ΓΕΛ ΑΓ. ΔΗΜΗΤΡΙΟΥ</t>
  </si>
  <si>
    <t>5ο ΓΥΜΝ.ΑΓ.ΔΗΜΗΤΡΙΟΥ</t>
  </si>
  <si>
    <t>ΓΕΛ ΓΑΛΑΤΑ</t>
  </si>
  <si>
    <t>ΠΕΡΙΚΛΗΣ</t>
  </si>
  <si>
    <t>6ο ΕΠΑΛ ΑΘΗΝΩΝ</t>
  </si>
  <si>
    <t>2ο ΕΠΑΛ Ν. ΣΜΥΡΝΗΣ</t>
  </si>
  <si>
    <t>ΠΕΙΡ. ΓΣΙΟ ΑΓ. ΑΝΑΡΓΥΡΩΝ</t>
  </si>
  <si>
    <t>1ο ΕΚ ΑΘΗΝΩΝ</t>
  </si>
  <si>
    <t>7ο ΕΣΠ. ΕΠΑΛ ΑΘΗΝΩΝ</t>
  </si>
  <si>
    <t>1ο ΕΠΑΛ ΧΑΛΑΝΔΡΙΟΥ</t>
  </si>
  <si>
    <t>10ο ΕΠΑΛ Α΄ ΑΘΗΝΑΣ</t>
  </si>
  <si>
    <t>7ο ΕΣΠ ΕΠΑΛ ΠΕΙΡΑΙΑ</t>
  </si>
  <si>
    <t>2ο ΕΣΠ ΕΠΑΛ ΔΡΑΠΕΤΣΩΝΑΣ</t>
  </si>
  <si>
    <t>Δ/νση ΔΕ Χανιων</t>
  </si>
  <si>
    <t>Δνση ΔΕ Πειραιά</t>
  </si>
  <si>
    <t>Δνση ΔΕ Α Αθήνας</t>
  </si>
  <si>
    <t>Δνση ΔΕ Γ΄Αθήνας</t>
  </si>
  <si>
    <t>Δνση ΔΕ Β Αθήνας</t>
  </si>
  <si>
    <t xml:space="preserve">3ο ΗΜΕΡΗΣΙΟ  ΓΕΝΙΚΟ ΛΥΚΕΙΟ ΑΛΙΜΟΥ </t>
  </si>
  <si>
    <t>Δνση ΔΕ Ηλείας</t>
  </si>
  <si>
    <t>ΔΝΣΗ ΠΕ Λακωνίας</t>
  </si>
  <si>
    <t>Δνση ΔΕ Γ Αθήνας</t>
  </si>
  <si>
    <t>Δνση ΔΕ Χίου</t>
  </si>
  <si>
    <t>Δνση ΔΕ Δυτ. Θεσσαλονίκης</t>
  </si>
  <si>
    <t>Δνση ΔΕ Ανατ Αττικής</t>
  </si>
  <si>
    <t xml:space="preserve">ΜΟΥΣΙΚΟ ΣΧΟΛΕΙΟ  ΠΕΙΡΑΙΑ </t>
  </si>
  <si>
    <t>ΠΕ16</t>
  </si>
  <si>
    <t>4ο ΕΚ ΑΘΗΝΩΝ</t>
  </si>
  <si>
    <t>13ο ΓΕΛ Πειραιά</t>
  </si>
  <si>
    <t>9ο ΓΕΛ Πειραιά</t>
  </si>
  <si>
    <t>Δ/νση Δ.Ε  Εύβοιας</t>
  </si>
  <si>
    <t>1ο ΓΕΛ ΠΕΙΡΑΙΑ</t>
  </si>
  <si>
    <t>Δνση ΔΕ Α Πειραιά</t>
  </si>
  <si>
    <t>4o ΓΕΛ ΑΛΙΜΟΥ</t>
  </si>
  <si>
    <t>ΠΡΟΤΥΠΟ  ΓΥΜΝΑΣΙΟ ΕΥΑΓΓΕΛΙΚΗΣ ΣΧΟΛΗΣ ΣΜΥΡΝΗΣ</t>
  </si>
  <si>
    <t>2ο  ΓΕΛ ΚΑΛΛΙΘΕΑΣ</t>
  </si>
  <si>
    <t>2ο  ΕΠΑΛ Ν. ΣΜΥΡΝΗΣ</t>
  </si>
  <si>
    <t xml:space="preserve">ΠΕ17.07  </t>
  </si>
  <si>
    <t>1o ΕΠΑΛ ΑΛΙΜΟΥ</t>
  </si>
  <si>
    <t>2ο ΓΥΜΝΑΣΙΟ ΚΑΛΛΙΘΕΑΣ</t>
  </si>
  <si>
    <t>5ο ΓΕΛ ΚΑΛΙΘΕΑΣ</t>
  </si>
  <si>
    <t>5o  ΓΥΜΝΑΣΙΟ Π. ΦΑΛΗΡΟΥ</t>
  </si>
  <si>
    <t>6ο ΕΠΑΛ  ΠΕΙΡΑΙΑ</t>
  </si>
  <si>
    <t>1ο  ΕΠΑΛ  ΑΓΙΟΥ ΔΗΜΗΤΡΙΟΥ</t>
  </si>
  <si>
    <t>1ο Γ/ΣΙΟ ΑΓ. ΔΗΜΗΤΡΙΟΥ</t>
  </si>
  <si>
    <t>4ο ΓΕΛ Ν. ΣΜΥΡΝΗΣ</t>
  </si>
  <si>
    <t>Δ/νση Δ.Ε Γ 
Αθήνας</t>
  </si>
  <si>
    <t>ΜΟΥΣΙΚΟ ΓΥΜΝΑΣΙΟ ΙΛΙΟΥ</t>
  </si>
  <si>
    <t>ΠΕ18.15</t>
  </si>
  <si>
    <t>5ο ΓΕΛ  ΝΕΑΣ ΣΜΥΡΝΗΣ</t>
  </si>
  <si>
    <t>2o ΓΥΜΝΑΣΙΟ   ΠΑΛΑΙΟΥ ΦΑΛΗΡΟΥ</t>
  </si>
  <si>
    <t xml:space="preserve">Kαθοδηγητική και διοικητική εμπειρία </t>
  </si>
  <si>
    <t>8ο ΓΥΜΝΑΣΙΟ  ΓΛΥΦΑΔΑΣ</t>
  </si>
  <si>
    <t>ΜΟΥΣΙΚΟ ΠΕΙΡΑΙΑ</t>
  </si>
  <si>
    <t>ΣΧΟΛΕΙΟ</t>
  </si>
  <si>
    <t>1η</t>
  </si>
  <si>
    <t>3η</t>
  </si>
  <si>
    <t>2η</t>
  </si>
  <si>
    <t>ΕΙΔIKO ΔΗΜ. ΣΧΟΛΕΙΟ ΓΙΑ ΠΑΙΔΙΑ  ΜΕ ΕΓΚEΦΑΛΙΚΗ ΠΑΡΑΛΥΣΗ ΑΡΓΥΡΟΥΠΟΛΗ</t>
  </si>
  <si>
    <t>ΠΙΝΑΚΑΣ ΜΗ ΔΕΚΤΩΝ ΥΠΟΨΗΦΙΟΤΗΤΩΝ ΣΤΗ ΔΙΑΔΙΚΑΣΙΑ ΕΠΙΛΟΓΗΣ ΔΙΕΥΘΥΝΤΩΝ ΣΧΟΛΙΚΩΝ ΜΟΝΑΔΩΝ ΤΗΣ Δ/ΝΣΗΣ Δ. Ε. Δ΄ΑΘΗΝΑΣ ΜΕ ΒΑΣΗ ΤΙΣ ΠΡΟΫΠΟΘΕΣΕΙΣ ΠΟΥ ΠΡΟΒΛΕΠΟΝΤΑΙ ΣΤΟ ΑΡΘΡΟ 17 ΤΟΥ Ν. 4327/2015</t>
  </si>
  <si>
    <t>Α/Α</t>
  </si>
  <si>
    <t>Α.Μ.</t>
  </si>
  <si>
    <t>ΕΠΩΝΥΜΟ</t>
  </si>
  <si>
    <t>ΟΝΟΜΑ</t>
  </si>
  <si>
    <t>ΠΑΤΡΩΝΥΜΟ</t>
  </si>
  <si>
    <t>ΚΛΑΔΟΣ</t>
  </si>
  <si>
    <t>ΟΡΓΑΝΙΚΗ ΘΕΣΗ</t>
  </si>
  <si>
    <t>ΑΙΤΙΟΛΟΓΙΑ ΑΠΟΡΡΙΨΗΣ</t>
  </si>
  <si>
    <t>ΒΛΑΧΟΠΟΥΛΟΣ</t>
  </si>
  <si>
    <t>3ο Γ.Ε.Λ. ΑΓΙΟΥ ΔΗΜΗΤΡΙΟΥ</t>
  </si>
  <si>
    <t>ΔΕΝ ΠΛΗΡΟΙ ΤΗΝ ΠΡΟΫΠΟΘΕΣΗ ΤΗΣ ΑΣΚΗΣΗΣ ΔΙΔΑΚΤΙΚΩΝ ΚΑΘΗΚΟΝΤΩΝ ΓΙΑ ΟΚΤΩ (8) ΤΟΥΛΑΧΙΣΤΟΝ ΕΤΗ ΣΤΗΝ  ΠΡΩΤΟΒΑΘΜΙΑ Η ΔΕΥΤΕΡΟΒΑΘΜΙΑ ΕΚΠΑΙΔΕΥΣΗ</t>
  </si>
  <si>
    <t>ΓΙΑΝΝΑΓΑΣ</t>
  </si>
  <si>
    <t>ΜΗΝΑΣ</t>
  </si>
  <si>
    <t xml:space="preserve">                           ΑΞΙΟΛΟΓΙΚΟΣ ΠΙΝΑΚΑΣ ΜΟΡΙΩΝ ΔΙΕΥΘΥΝΤΩΝ ΣΧΟΛΙΚΩΝ ΜΟΝΑΔΩΝ ΚΑΙ Σ.Ε.Κ. ΔΕΥΤΕΡΟΒΑΘΜΙΑΣ ΕΚΠΑΙΔΕΥΣΗΣ Δ΄ΑΘΗΝΑΣ</t>
  </si>
  <si>
    <t>Προτίμηση</t>
  </si>
  <si>
    <t>΄Ονομα</t>
  </si>
  <si>
    <t>1ο ΓΥΜΝΑΣΙΟ  ΝΕΑΣ ΣΜΥΡΝΗΣ</t>
  </si>
  <si>
    <r>
      <t xml:space="preserve">Α. ΔΕΝ ΠΛΗΡΟΙ ΤΗΝ ΠΡΟΫΠΟΘΕΣΗ ΤΗΣ </t>
    </r>
    <r>
      <rPr>
        <b/>
        <sz val="12"/>
        <color theme="1"/>
        <rFont val="Calibri"/>
        <family val="2"/>
        <charset val="161"/>
        <scheme val="minor"/>
      </rPr>
      <t>ΔΕΚΑΕΤΟΥΣ ΕΚΠΑΙΔΕΥΤΙΚΗΣ</t>
    </r>
    <r>
      <rPr>
        <sz val="12"/>
        <color theme="1"/>
        <rFont val="Calibri"/>
        <family val="2"/>
        <charset val="161"/>
        <scheme val="minor"/>
      </rPr>
      <t xml:space="preserve"> </t>
    </r>
    <r>
      <rPr>
        <b/>
        <sz val="12"/>
        <color theme="1"/>
        <rFont val="Calibri"/>
        <family val="2"/>
        <charset val="161"/>
        <scheme val="minor"/>
      </rPr>
      <t>ΥΠΗΡΕΣΙΑΣ</t>
    </r>
    <r>
      <rPr>
        <sz val="12"/>
        <color theme="1"/>
        <rFont val="Calibri"/>
        <family val="2"/>
        <charset val="161"/>
        <scheme val="minor"/>
      </rPr>
      <t xml:space="preserve">  ΣΤΗΝ  ΠΡΩΤΟΒΑΘΜΙΑ Η ΔΕΥΤΕΡΟΒΑΘΜΙΑ ΕΚΠΑΙΔΕΥΣΗ
Β. ΔΕΝ ΠΛΗΡΟΙ ΤΗΝ ΠΡΟΫΠΟΘΕΣΗ ΤΗΣ </t>
    </r>
    <r>
      <rPr>
        <b/>
        <sz val="12"/>
        <color theme="1"/>
        <rFont val="Calibri"/>
        <family val="2"/>
        <charset val="161"/>
        <scheme val="minor"/>
      </rPr>
      <t xml:space="preserve">ΑΣΚΗΣΗΣ ΔΙΔΑΚΤΙΚΩΝ ΚΑΘΗΚΟΝΤΩΝ ΓΙΑ ΟΚΤΩ (8) </t>
    </r>
    <r>
      <rPr>
        <sz val="12"/>
        <color theme="1"/>
        <rFont val="Calibri"/>
        <family val="2"/>
        <charset val="161"/>
        <scheme val="minor"/>
      </rPr>
      <t>ΤΟΥΛΑΧΙΣΤΟΝ ΕΤΗ ΣΤΗΝ  ΠΡΩΤΟΒΑΘΜΙΑ Η ΔΕΥΤΕΡΟΒΑΘΜΙΑ ΕΚΠΑΙΔΕΥΣΗ</t>
    </r>
  </si>
  <si>
    <t xml:space="preserve">ΕΙΔ.  ΔΗΜ.ΣΧΟΛΕΙΟ 
"Η ΑΜΥΜΩΝΗ" </t>
  </si>
  <si>
    <r>
      <t xml:space="preserve">Α. ΔΕΝ ΠΛΗΡΟΙ ΤΗΝ ΠΡΟΫΠΟΘΕΣΗ ΤΗΣ </t>
    </r>
    <r>
      <rPr>
        <b/>
        <sz val="12"/>
        <color theme="1"/>
        <rFont val="Calibri"/>
        <family val="2"/>
        <charset val="161"/>
        <scheme val="minor"/>
      </rPr>
      <t xml:space="preserve">ΤΡΙΕΤΟΥΣ ΔΙΔΑΚΤΙΚΗΣ </t>
    </r>
    <r>
      <rPr>
        <sz val="12"/>
        <color theme="1"/>
        <rFont val="Calibri"/>
        <family val="2"/>
        <charset val="161"/>
        <scheme val="minor"/>
      </rPr>
      <t xml:space="preserve"> </t>
    </r>
    <r>
      <rPr>
        <b/>
        <sz val="12"/>
        <color theme="1"/>
        <rFont val="Calibri"/>
        <family val="2"/>
        <charset val="161"/>
        <scheme val="minor"/>
      </rPr>
      <t>ΥΠΗΡΕΣΙΑΣ</t>
    </r>
    <r>
      <rPr>
        <sz val="12"/>
        <color theme="1"/>
        <rFont val="Calibri"/>
        <family val="2"/>
        <charset val="161"/>
        <scheme val="minor"/>
      </rPr>
      <t xml:space="preserve">  ΣΤΗΝ  ΔΕΥΤΕΡΟΒΑΘΜΙΑ ΕΚΠΑΙΔΕΥΣΗ
(Σύμφωνα με το με αριθ. 7020/11-06-2015 έγγραφο της Δ/νσης Π.Ε Δ΄ Αθήνας</t>
    </r>
  </si>
  <si>
    <t xml:space="preserve">ΜΑΡΑΓΚΑΚΗΣ </t>
  </si>
  <si>
    <t>ΔΕΝ ΠΛΗΡΟΙ ΤΙΣ ΠΡΟΫΠΟΘΕΣΕΙΣ  ΓΙΑ ΤΟ 1ο ΕΣΠ ΕΠΑΛ ΤΑΥΡΟΥ
ΔΕΝ ΥΠΑΡΧΕΙ Η ΕΙΔΙΚΟΤΗΤΑ ΓΙΑ ΚΑΛΥΨΗ ΥΠΟΧΡΕΩΤΙΚΟΥ ΩΡΑΡΙΟΥ</t>
  </si>
  <si>
    <t>ΟΝΟΜΑ ΠΑΤΡΟΣ</t>
  </si>
  <si>
    <t>ΑΝΑΚΛΗΣΗ ΥΠΟΨΗΦΙΟΤΗΤΑΣ</t>
  </si>
  <si>
    <t xml:space="preserve">ΑΝΑΚΛΗΣΕΙΣ      ΥΠΟΨΗΦΙΟΤΗΤΩΝ </t>
  </si>
  <si>
    <t>ΠΡΟΤΥΠΟ  Γ/ΣΙΟ ΕΥΑΓΓΕΛΙΚΗΣ
 ΣΧΟΛΗΣ ΣΜΥΡΝΗΣ</t>
  </si>
  <si>
    <t>3o ΓΕΛ ΓΛΥΦΑΔΑΣ</t>
  </si>
  <si>
    <t>5o ΓΕΛ ΓΛΥΦΑΔΑΣ</t>
  </si>
  <si>
    <t>1ο Γ/ΣΙΟ ΑΛΙΜΟΥ</t>
  </si>
  <si>
    <t>ΠΡΟΤΥΠΟ  Γ/ΣΙΟ 
ΕΥΑΓΓΕΛΙΚΗΣ
 ΣΧΟΛΗΣ ΣΜΥΡΝΗΣ</t>
  </si>
  <si>
    <t>ΜΟΝΟ ΩΣ ΠΡΟΣ ΤΑ ΧΡΟΝΙΑ ΔΙΔΑΚΤΙΚΗΣ ΠΡΟΥΠΗΡΕΣΙΑΣ</t>
  </si>
  <si>
    <t>ΠΡΑΠΑΣ</t>
  </si>
  <si>
    <t>20ο ΓΕΛ ΑΘΗΝΩΝ</t>
  </si>
  <si>
    <t>ΕΚΠΡΟΘΕΣΜΗ ΑΙΤΗΣΗ</t>
  </si>
  <si>
    <t>ΑΜ</t>
  </si>
  <si>
    <t>ΟΝΟΜΑ
ΠΑΤΡΟΣ</t>
  </si>
  <si>
    <t>ΕΝΣΤΑΣΕΙΣ  ΜΗ ΔΕΚΤΕΣ ΣΥΜΦΩΝΑ ΜΕ ΤΗΝ 1η / ΠΡΑΞΗ 16-6-2015 ΤΟΥ ΠΕΡΙΦΕΡΕΙΑΚΟΥ ΣΥΜΒΟΥΛΙΟΥ 
 ΕΠΙΛΟΓΗΣ ΣΤΕΛΕΧΩΝ ΕΚΠΑΙΔΕΥΣΗΣ ΠΥΣΔΕ  Δ΄ ΑΘΗΝΑΣ</t>
  </si>
  <si>
    <t>ΕΝΣΤΑΣΕΙΣ ΔΕΚΤΕΣ ΣΥΜΦΩΝΑ ΜΕ ΤΗΝ 1η / 16-6-2015 ΠΡΑΞΗ ΤΟΥ ΠΕΡΙΦΕΡΕΙΑΚΟΥ ΣΥΜΒΟΥΛΙΟΥ 
  ΕΠΙΛΟΓΗΣ ΣΤΕΛΕΧΩΝ ΕΚΠΑΙΔΕΥΣΗΣ ΠΥΣΔΕ  Δ΄ ΑΘΗΝΑΣ</t>
  </si>
</sst>
</file>

<file path=xl/styles.xml><?xml version="1.0" encoding="utf-8"?>
<styleSheet xmlns="http://schemas.openxmlformats.org/spreadsheetml/2006/main">
  <numFmts count="1">
    <numFmt numFmtId="164" formatCode="000"/>
  </numFmts>
  <fonts count="34">
    <font>
      <sz val="10"/>
      <name val="Arial"/>
      <charset val="161"/>
    </font>
    <font>
      <b/>
      <sz val="10"/>
      <name val="Arial"/>
      <family val="2"/>
      <charset val="161"/>
    </font>
    <font>
      <b/>
      <sz val="10"/>
      <color indexed="8"/>
      <name val="Arial"/>
      <family val="2"/>
      <charset val="161"/>
    </font>
    <font>
      <sz val="10"/>
      <color indexed="8"/>
      <name val="Arial"/>
      <family val="2"/>
      <charset val="161"/>
    </font>
    <font>
      <sz val="10"/>
      <color indexed="9"/>
      <name val="Arial"/>
      <family val="2"/>
      <charset val="161"/>
    </font>
    <font>
      <b/>
      <sz val="12"/>
      <color indexed="10"/>
      <name val="Arial"/>
      <family val="2"/>
      <charset val="161"/>
    </font>
    <font>
      <b/>
      <sz val="16"/>
      <name val="Arial"/>
      <family val="2"/>
      <charset val="161"/>
    </font>
    <font>
      <sz val="10"/>
      <name val="Arial"/>
      <family val="2"/>
      <charset val="161"/>
    </font>
    <font>
      <sz val="10"/>
      <name val="Arial"/>
      <family val="2"/>
      <charset val="161"/>
    </font>
    <font>
      <sz val="10"/>
      <color indexed="81"/>
      <name val="Tahoma"/>
      <family val="2"/>
      <charset val="161"/>
    </font>
    <font>
      <b/>
      <sz val="11"/>
      <color indexed="8"/>
      <name val="Arial"/>
      <family val="2"/>
      <charset val="161"/>
    </font>
    <font>
      <b/>
      <sz val="11"/>
      <name val="Arial"/>
      <family val="2"/>
      <charset val="161"/>
    </font>
    <font>
      <sz val="14"/>
      <color theme="3" tint="0.39994506668294322"/>
      <name val="Arial"/>
      <family val="2"/>
      <charset val="161"/>
    </font>
    <font>
      <sz val="10"/>
      <color theme="1"/>
      <name val="Arial"/>
      <family val="2"/>
      <charset val="161"/>
    </font>
    <font>
      <sz val="12"/>
      <color theme="1"/>
      <name val="Calibri"/>
      <family val="2"/>
      <charset val="161"/>
      <scheme val="minor"/>
    </font>
    <font>
      <sz val="12"/>
      <name val="Calibri"/>
      <family val="2"/>
      <charset val="161"/>
      <scheme val="minor"/>
    </font>
    <font>
      <b/>
      <sz val="12"/>
      <color theme="1"/>
      <name val="Arial"/>
      <family val="2"/>
      <charset val="161"/>
    </font>
    <font>
      <b/>
      <sz val="10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2"/>
      <name val="Arial"/>
      <family val="2"/>
      <charset val="161"/>
    </font>
    <font>
      <b/>
      <sz val="10"/>
      <color indexed="10"/>
      <name val="Arial"/>
      <family val="2"/>
      <charset val="161"/>
    </font>
    <font>
      <b/>
      <sz val="9"/>
      <color indexed="8"/>
      <name val="Arial Narrow"/>
      <family val="2"/>
      <charset val="161"/>
    </font>
    <font>
      <sz val="9"/>
      <name val="Arial Narrow"/>
      <family val="2"/>
      <charset val="161"/>
    </font>
    <font>
      <sz val="9"/>
      <color theme="3" tint="0.39994506668294322"/>
      <name val="Arial Narrow"/>
      <family val="2"/>
      <charset val="161"/>
    </font>
    <font>
      <b/>
      <sz val="12"/>
      <color theme="1"/>
      <name val="Calibri"/>
      <family val="2"/>
      <charset val="161"/>
      <scheme val="minor"/>
    </font>
    <font>
      <sz val="12"/>
      <color indexed="9"/>
      <name val="Calibri"/>
      <family val="2"/>
      <charset val="161"/>
      <scheme val="minor"/>
    </font>
    <font>
      <b/>
      <sz val="14"/>
      <name val="Arial"/>
      <family val="2"/>
      <charset val="161"/>
    </font>
    <font>
      <sz val="10"/>
      <color rgb="FFFF0000"/>
      <name val="Arial"/>
      <family val="2"/>
      <charset val="161"/>
    </font>
    <font>
      <b/>
      <sz val="10"/>
      <color rgb="FFFF0000"/>
      <name val="Arial"/>
      <family val="2"/>
      <charset val="161"/>
    </font>
    <font>
      <sz val="12"/>
      <color rgb="FFFF0000"/>
      <name val="Calibri"/>
      <family val="2"/>
      <charset val="161"/>
      <scheme val="minor"/>
    </font>
    <font>
      <b/>
      <sz val="12"/>
      <color rgb="FFFF0000"/>
      <name val="Arial"/>
      <family val="2"/>
      <charset val="161"/>
    </font>
    <font>
      <b/>
      <sz val="12"/>
      <name val="Arial"/>
      <family val="2"/>
      <charset val="161"/>
    </font>
    <font>
      <b/>
      <sz val="11"/>
      <color theme="1"/>
      <name val="Arial"/>
      <family val="2"/>
      <charset val="161"/>
    </font>
    <font>
      <sz val="14"/>
      <color theme="1"/>
      <name val="Arial"/>
      <family val="2"/>
      <charset val="161"/>
    </font>
  </fonts>
  <fills count="1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2">
    <xf numFmtId="0" fontId="0" fillId="0" borderId="0" xfId="0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textRotation="90" wrapText="1"/>
    </xf>
    <xf numFmtId="0" fontId="0" fillId="0" borderId="2" xfId="0" applyBorder="1"/>
    <xf numFmtId="0" fontId="12" fillId="0" borderId="0" xfId="0" applyFont="1" applyAlignment="1">
      <alignment horizontal="center" vertical="center" wrapText="1"/>
    </xf>
    <xf numFmtId="0" fontId="0" fillId="0" borderId="3" xfId="0" applyFont="1" applyFill="1" applyBorder="1"/>
    <xf numFmtId="2" fontId="0" fillId="0" borderId="0" xfId="0" applyNumberFormat="1" applyAlignment="1">
      <alignment horizontal="center" vertical="center" textRotation="90" wrapText="1"/>
    </xf>
    <xf numFmtId="0" fontId="13" fillId="0" borderId="0" xfId="0" applyFont="1"/>
    <xf numFmtId="0" fontId="13" fillId="0" borderId="0" xfId="0" applyFont="1" applyAlignment="1">
      <alignment horizontal="left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7" fillId="0" borderId="2" xfId="0" applyFont="1" applyBorder="1"/>
    <xf numFmtId="0" fontId="14" fillId="0" borderId="2" xfId="0" applyFont="1" applyBorder="1"/>
    <xf numFmtId="0" fontId="1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textRotation="90" wrapText="1"/>
    </xf>
    <xf numFmtId="0" fontId="2" fillId="5" borderId="2" xfId="0" applyFont="1" applyFill="1" applyBorder="1" applyAlignment="1">
      <alignment horizontal="center" vertical="center" wrapText="1"/>
    </xf>
    <xf numFmtId="2" fontId="3" fillId="4" borderId="2" xfId="0" applyNumberFormat="1" applyFont="1" applyFill="1" applyBorder="1" applyAlignment="1">
      <alignment horizontal="center" vertical="center" textRotation="90" wrapText="1"/>
    </xf>
    <xf numFmtId="0" fontId="3" fillId="8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64" fontId="4" fillId="6" borderId="2" xfId="0" applyNumberFormat="1" applyFont="1" applyFill="1" applyBorder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14" fillId="7" borderId="2" xfId="0" applyFont="1" applyFill="1" applyBorder="1"/>
    <xf numFmtId="0" fontId="8" fillId="3" borderId="2" xfId="0" applyFont="1" applyFill="1" applyBorder="1" applyAlignment="1">
      <alignment horizontal="left" vertical="center" wrapText="1"/>
    </xf>
    <xf numFmtId="0" fontId="0" fillId="3" borderId="2" xfId="0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2" fontId="0" fillId="3" borderId="2" xfId="0" applyNumberForma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textRotation="90" wrapText="1"/>
    </xf>
    <xf numFmtId="2" fontId="1" fillId="2" borderId="2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15" fillId="7" borderId="2" xfId="0" applyFont="1" applyFill="1" applyBorder="1"/>
    <xf numFmtId="0" fontId="14" fillId="7" borderId="2" xfId="0" applyFont="1" applyFill="1" applyBorder="1" applyAlignment="1">
      <alignment wrapText="1"/>
    </xf>
    <xf numFmtId="0" fontId="13" fillId="3" borderId="2" xfId="0" applyFont="1" applyFill="1" applyBorder="1" applyAlignment="1">
      <alignment horizontal="left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17" fillId="5" borderId="2" xfId="0" applyFont="1" applyFill="1" applyBorder="1" applyAlignment="1">
      <alignment horizontal="center" vertical="center" wrapText="1"/>
    </xf>
    <xf numFmtId="2" fontId="13" fillId="3" borderId="2" xfId="0" applyNumberFormat="1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textRotation="90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textRotation="90" wrapText="1"/>
    </xf>
    <xf numFmtId="0" fontId="7" fillId="9" borderId="2" xfId="0" applyFont="1" applyFill="1" applyBorder="1" applyAlignment="1">
      <alignment horizontal="left" vertical="center" wrapText="1"/>
    </xf>
    <xf numFmtId="0" fontId="7" fillId="0" borderId="0" xfId="0" applyFont="1" applyBorder="1"/>
    <xf numFmtId="0" fontId="7" fillId="3" borderId="1" xfId="0" applyFont="1" applyFill="1" applyBorder="1" applyAlignment="1">
      <alignment horizontal="left" vertical="center" wrapText="1"/>
    </xf>
    <xf numFmtId="0" fontId="0" fillId="0" borderId="0" xfId="0" applyBorder="1"/>
    <xf numFmtId="0" fontId="7" fillId="0" borderId="0" xfId="0" applyFont="1" applyBorder="1" applyAlignment="1">
      <alignment horizontal="left" vertical="center" wrapText="1"/>
    </xf>
    <xf numFmtId="0" fontId="0" fillId="10" borderId="2" xfId="0" applyFill="1" applyBorder="1"/>
    <xf numFmtId="0" fontId="0" fillId="10" borderId="2" xfId="0" applyFill="1" applyBorder="1" applyAlignment="1">
      <alignment wrapText="1"/>
    </xf>
    <xf numFmtId="0" fontId="7" fillId="3" borderId="0" xfId="0" applyFont="1" applyFill="1" applyBorder="1" applyAlignment="1">
      <alignment horizontal="left" vertical="center" wrapText="1"/>
    </xf>
    <xf numFmtId="0" fontId="7" fillId="10" borderId="0" xfId="0" applyFont="1" applyFill="1" applyBorder="1" applyAlignment="1">
      <alignment horizontal="left" vertical="center" wrapText="1"/>
    </xf>
    <xf numFmtId="0" fontId="7" fillId="10" borderId="2" xfId="0" applyFont="1" applyFill="1" applyBorder="1" applyAlignment="1">
      <alignment wrapText="1"/>
    </xf>
    <xf numFmtId="0" fontId="7" fillId="10" borderId="2" xfId="0" applyFont="1" applyFill="1" applyBorder="1" applyAlignment="1">
      <alignment horizontal="left" vertical="center" wrapText="1"/>
    </xf>
    <xf numFmtId="0" fontId="8" fillId="9" borderId="2" xfId="0" applyFont="1" applyFill="1" applyBorder="1" applyAlignment="1">
      <alignment horizontal="left" vertical="center" wrapText="1"/>
    </xf>
    <xf numFmtId="0" fontId="0" fillId="7" borderId="2" xfId="0" applyFill="1" applyBorder="1"/>
    <xf numFmtId="0" fontId="0" fillId="7" borderId="2" xfId="0" applyFill="1" applyBorder="1" applyAlignment="1">
      <alignment wrapText="1"/>
    </xf>
    <xf numFmtId="0" fontId="7" fillId="7" borderId="2" xfId="0" applyFont="1" applyFill="1" applyBorder="1" applyAlignment="1">
      <alignment horizontal="left" vertical="center" wrapText="1"/>
    </xf>
    <xf numFmtId="0" fontId="7" fillId="11" borderId="2" xfId="0" applyFont="1" applyFill="1" applyBorder="1" applyAlignment="1">
      <alignment horizontal="left" vertical="center" wrapText="1"/>
    </xf>
    <xf numFmtId="0" fontId="8" fillId="11" borderId="2" xfId="0" applyFont="1" applyFill="1" applyBorder="1" applyAlignment="1">
      <alignment horizontal="left" vertical="center" wrapText="1"/>
    </xf>
    <xf numFmtId="0" fontId="0" fillId="11" borderId="2" xfId="0" applyFill="1" applyBorder="1" applyAlignment="1">
      <alignment horizontal="left" vertical="center" wrapText="1"/>
    </xf>
    <xf numFmtId="0" fontId="0" fillId="11" borderId="2" xfId="0" applyFill="1" applyBorder="1"/>
    <xf numFmtId="0" fontId="18" fillId="3" borderId="2" xfId="0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center" vertical="center" wrapText="1"/>
    </xf>
    <xf numFmtId="2" fontId="6" fillId="0" borderId="2" xfId="0" applyNumberFormat="1" applyFont="1" applyBorder="1" applyAlignment="1">
      <alignment vertical="center" wrapText="1"/>
    </xf>
    <xf numFmtId="2" fontId="2" fillId="4" borderId="2" xfId="0" applyNumberFormat="1" applyFont="1" applyFill="1" applyBorder="1" applyAlignment="1">
      <alignment horizontal="center" vertical="center" wrapText="1"/>
    </xf>
    <xf numFmtId="2" fontId="5" fillId="3" borderId="2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2" fontId="0" fillId="0" borderId="2" xfId="0" applyNumberFormat="1" applyBorder="1"/>
    <xf numFmtId="2" fontId="0" fillId="0" borderId="0" xfId="0" applyNumberFormat="1"/>
    <xf numFmtId="2" fontId="0" fillId="0" borderId="2" xfId="0" applyNumberFormat="1" applyBorder="1" applyAlignment="1">
      <alignment horizontal="center" vertical="center" wrapText="1"/>
    </xf>
    <xf numFmtId="0" fontId="20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164" fontId="7" fillId="0" borderId="8" xfId="0" applyNumberFormat="1" applyFont="1" applyFill="1" applyBorder="1" applyAlignment="1">
      <alignment horizontal="left" vertical="center" wrapText="1"/>
    </xf>
    <xf numFmtId="2" fontId="5" fillId="3" borderId="8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8" xfId="0" applyBorder="1" applyAlignment="1">
      <alignment horizontal="center" vertical="center"/>
    </xf>
    <xf numFmtId="0" fontId="14" fillId="7" borderId="8" xfId="0" applyFont="1" applyFill="1" applyBorder="1" applyAlignment="1">
      <alignment vertical="center"/>
    </xf>
    <xf numFmtId="0" fontId="14" fillId="0" borderId="8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7" fillId="0" borderId="8" xfId="0" applyFont="1" applyBorder="1" applyAlignment="1">
      <alignment vertical="center"/>
    </xf>
    <xf numFmtId="0" fontId="14" fillId="7" borderId="8" xfId="0" applyFont="1" applyFill="1" applyBorder="1" applyAlignment="1">
      <alignment vertical="center" wrapText="1"/>
    </xf>
    <xf numFmtId="0" fontId="15" fillId="7" borderId="8" xfId="0" applyFont="1" applyFill="1" applyBorder="1" applyAlignment="1">
      <alignment vertical="center"/>
    </xf>
    <xf numFmtId="0" fontId="1" fillId="3" borderId="8" xfId="0" applyFont="1" applyFill="1" applyBorder="1" applyAlignment="1">
      <alignment horizontal="left" vertical="center" wrapText="1"/>
    </xf>
    <xf numFmtId="0" fontId="1" fillId="0" borderId="8" xfId="0" applyFont="1" applyBorder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0" fillId="12" borderId="7" xfId="0" applyFont="1" applyFill="1" applyBorder="1" applyAlignment="1">
      <alignment horizontal="center" vertical="center" wrapText="1"/>
    </xf>
    <xf numFmtId="2" fontId="10" fillId="12" borderId="7" xfId="0" applyNumberFormat="1" applyFont="1" applyFill="1" applyBorder="1" applyAlignment="1">
      <alignment horizontal="center" vertical="center" wrapText="1"/>
    </xf>
    <xf numFmtId="0" fontId="21" fillId="12" borderId="7" xfId="0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left" vertical="center" wrapText="1"/>
    </xf>
    <xf numFmtId="0" fontId="22" fillId="0" borderId="8" xfId="0" applyFont="1" applyFill="1" applyBorder="1" applyAlignment="1">
      <alignment vertical="center"/>
    </xf>
    <xf numFmtId="0" fontId="22" fillId="0" borderId="8" xfId="0" applyFont="1" applyFill="1" applyBorder="1" applyAlignment="1">
      <alignment vertical="center" wrapText="1"/>
    </xf>
    <xf numFmtId="0" fontId="23" fillId="0" borderId="8" xfId="0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left" vertical="center" wrapText="1"/>
    </xf>
    <xf numFmtId="0" fontId="23" fillId="0" borderId="0" xfId="0" applyFont="1" applyFill="1" applyAlignment="1">
      <alignment horizontal="center" vertical="center" wrapText="1"/>
    </xf>
    <xf numFmtId="0" fontId="22" fillId="0" borderId="0" xfId="0" applyFont="1" applyAlignment="1">
      <alignment horizontal="left" vertical="center" wrapText="1"/>
    </xf>
    <xf numFmtId="0" fontId="23" fillId="0" borderId="0" xfId="0" applyFont="1" applyAlignment="1">
      <alignment horizontal="center" vertical="center" wrapText="1"/>
    </xf>
    <xf numFmtId="0" fontId="14" fillId="0" borderId="0" xfId="0" applyFont="1"/>
    <xf numFmtId="0" fontId="24" fillId="0" borderId="2" xfId="0" applyFont="1" applyBorder="1" applyAlignment="1">
      <alignment horizontal="center"/>
    </xf>
    <xf numFmtId="0" fontId="14" fillId="0" borderId="0" xfId="0" applyFont="1" applyAlignment="1">
      <alignment horizontal="center"/>
    </xf>
    <xf numFmtId="164" fontId="25" fillId="6" borderId="2" xfId="0" applyNumberFormat="1" applyFont="1" applyFill="1" applyBorder="1" applyAlignment="1">
      <alignment horizontal="left" vertical="center" wrapText="1"/>
    </xf>
    <xf numFmtId="0" fontId="14" fillId="0" borderId="2" xfId="0" applyFont="1" applyBorder="1" applyAlignment="1">
      <alignment horizontal="center"/>
    </xf>
    <xf numFmtId="0" fontId="14" fillId="0" borderId="2" xfId="0" applyFont="1" applyBorder="1" applyAlignment="1">
      <alignment wrapText="1"/>
    </xf>
    <xf numFmtId="0" fontId="11" fillId="12" borderId="7" xfId="0" applyFont="1" applyFill="1" applyBorder="1" applyAlignment="1">
      <alignment horizontal="center" vertical="center" wrapText="1"/>
    </xf>
    <xf numFmtId="0" fontId="27" fillId="0" borderId="2" xfId="0" applyFont="1" applyBorder="1"/>
    <xf numFmtId="0" fontId="27" fillId="0" borderId="2" xfId="0" applyFont="1" applyBorder="1" applyAlignment="1">
      <alignment horizontal="center"/>
    </xf>
    <xf numFmtId="2" fontId="28" fillId="2" borderId="2" xfId="0" applyNumberFormat="1" applyFont="1" applyFill="1" applyBorder="1" applyAlignment="1">
      <alignment horizontal="center" vertical="center" wrapText="1"/>
    </xf>
    <xf numFmtId="2" fontId="27" fillId="3" borderId="2" xfId="0" applyNumberFormat="1" applyFont="1" applyFill="1" applyBorder="1" applyAlignment="1">
      <alignment horizontal="center" vertical="center" wrapText="1"/>
    </xf>
    <xf numFmtId="0" fontId="27" fillId="3" borderId="2" xfId="0" applyFont="1" applyFill="1" applyBorder="1" applyAlignment="1">
      <alignment horizontal="center" vertical="center" wrapText="1"/>
    </xf>
    <xf numFmtId="0" fontId="29" fillId="7" borderId="2" xfId="0" applyFont="1" applyFill="1" applyBorder="1"/>
    <xf numFmtId="0" fontId="29" fillId="0" borderId="2" xfId="0" applyFont="1" applyBorder="1"/>
    <xf numFmtId="0" fontId="27" fillId="0" borderId="2" xfId="0" applyFont="1" applyBorder="1" applyAlignment="1">
      <alignment wrapText="1"/>
    </xf>
    <xf numFmtId="0" fontId="27" fillId="3" borderId="2" xfId="0" applyFont="1" applyFill="1" applyBorder="1" applyAlignment="1">
      <alignment horizontal="left" vertical="center" wrapText="1"/>
    </xf>
    <xf numFmtId="0" fontId="27" fillId="0" borderId="8" xfId="0" applyFont="1" applyBorder="1" applyAlignment="1">
      <alignment horizontal="center" vertical="center"/>
    </xf>
    <xf numFmtId="0" fontId="29" fillId="7" borderId="8" xfId="0" applyFont="1" applyFill="1" applyBorder="1" applyAlignment="1">
      <alignment vertical="center"/>
    </xf>
    <xf numFmtId="0" fontId="29" fillId="0" borderId="8" xfId="0" applyFont="1" applyBorder="1" applyAlignment="1">
      <alignment vertical="center"/>
    </xf>
    <xf numFmtId="0" fontId="27" fillId="0" borderId="8" xfId="0" applyFont="1" applyBorder="1" applyAlignment="1">
      <alignment vertical="center"/>
    </xf>
    <xf numFmtId="2" fontId="30" fillId="3" borderId="8" xfId="0" applyNumberFormat="1" applyFont="1" applyFill="1" applyBorder="1" applyAlignment="1">
      <alignment horizontal="center" vertical="center" wrapText="1"/>
    </xf>
    <xf numFmtId="0" fontId="14" fillId="7" borderId="2" xfId="0" applyFont="1" applyFill="1" applyBorder="1" applyAlignment="1"/>
    <xf numFmtId="0" fontId="14" fillId="0" borderId="2" xfId="0" applyFont="1" applyBorder="1" applyAlignment="1"/>
    <xf numFmtId="0" fontId="0" fillId="0" borderId="2" xfId="0" applyBorder="1" applyAlignment="1"/>
    <xf numFmtId="0" fontId="7" fillId="0" borderId="0" xfId="0" applyFont="1"/>
    <xf numFmtId="164" fontId="4" fillId="6" borderId="4" xfId="0" applyNumberFormat="1" applyFont="1" applyFill="1" applyBorder="1" applyAlignment="1">
      <alignment horizontal="left" wrapText="1"/>
    </xf>
    <xf numFmtId="0" fontId="1" fillId="0" borderId="2" xfId="0" applyFont="1" applyBorder="1"/>
    <xf numFmtId="0" fontId="7" fillId="0" borderId="2" xfId="0" applyFont="1" applyBorder="1" applyAlignment="1">
      <alignment vertical="center" wrapText="1"/>
    </xf>
    <xf numFmtId="0" fontId="0" fillId="0" borderId="9" xfId="0" applyBorder="1" applyAlignment="1"/>
    <xf numFmtId="0" fontId="7" fillId="3" borderId="2" xfId="0" applyFont="1" applyFill="1" applyBorder="1" applyAlignment="1">
      <alignment horizontal="left" wrapText="1"/>
    </xf>
    <xf numFmtId="0" fontId="0" fillId="0" borderId="4" xfId="0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8" fillId="3" borderId="0" xfId="0" applyFont="1" applyFill="1" applyBorder="1" applyAlignment="1">
      <alignment horizontal="left" vertical="center" wrapText="1"/>
    </xf>
    <xf numFmtId="0" fontId="0" fillId="3" borderId="0" xfId="0" applyFill="1" applyBorder="1" applyAlignment="1">
      <alignment horizontal="center" vertical="center" wrapText="1"/>
    </xf>
    <xf numFmtId="0" fontId="7" fillId="0" borderId="4" xfId="0" applyFont="1" applyBorder="1" applyAlignment="1"/>
    <xf numFmtId="0" fontId="7" fillId="0" borderId="5" xfId="0" applyFont="1" applyBorder="1" applyAlignment="1"/>
    <xf numFmtId="0" fontId="7" fillId="0" borderId="6" xfId="0" applyFont="1" applyBorder="1" applyAlignment="1"/>
    <xf numFmtId="0" fontId="32" fillId="12" borderId="0" xfId="0" applyFont="1" applyFill="1" applyBorder="1" applyAlignment="1">
      <alignment horizontal="center" vertical="top" wrapText="1"/>
    </xf>
    <xf numFmtId="0" fontId="10" fillId="12" borderId="0" xfId="0" applyFont="1" applyFill="1" applyBorder="1" applyAlignment="1">
      <alignment horizontal="center" vertical="top" wrapText="1"/>
    </xf>
    <xf numFmtId="0" fontId="13" fillId="0" borderId="8" xfId="0" applyFont="1" applyBorder="1" applyAlignment="1">
      <alignment vertical="top"/>
    </xf>
    <xf numFmtId="0" fontId="17" fillId="3" borderId="8" xfId="0" applyFont="1" applyFill="1" applyBorder="1" applyAlignment="1">
      <alignment horizontal="left" vertical="top" wrapText="1"/>
    </xf>
    <xf numFmtId="0" fontId="13" fillId="0" borderId="8" xfId="0" applyFont="1" applyFill="1" applyBorder="1" applyAlignment="1">
      <alignment horizontal="center" vertical="top" wrapText="1"/>
    </xf>
    <xf numFmtId="0" fontId="13" fillId="0" borderId="8" xfId="0" applyFont="1" applyBorder="1" applyAlignment="1">
      <alignment horizontal="center" vertical="top"/>
    </xf>
    <xf numFmtId="0" fontId="14" fillId="7" borderId="8" xfId="0" applyFont="1" applyFill="1" applyBorder="1" applyAlignment="1">
      <alignment vertical="top"/>
    </xf>
    <xf numFmtId="0" fontId="14" fillId="0" borderId="8" xfId="0" applyFont="1" applyBorder="1" applyAlignment="1">
      <alignment vertical="top"/>
    </xf>
    <xf numFmtId="0" fontId="0" fillId="0" borderId="8" xfId="0" applyBorder="1" applyAlignment="1">
      <alignment vertical="top"/>
    </xf>
    <xf numFmtId="0" fontId="8" fillId="3" borderId="8" xfId="0" applyFont="1" applyFill="1" applyBorder="1" applyAlignment="1">
      <alignment horizontal="left" vertical="top" wrapText="1"/>
    </xf>
    <xf numFmtId="0" fontId="0" fillId="3" borderId="8" xfId="0" applyFill="1" applyBorder="1" applyAlignment="1">
      <alignment horizontal="center" vertical="top" wrapText="1"/>
    </xf>
    <xf numFmtId="0" fontId="5" fillId="3" borderId="8" xfId="0" applyFont="1" applyFill="1" applyBorder="1" applyAlignment="1">
      <alignment horizontal="center" vertical="top" wrapText="1"/>
    </xf>
    <xf numFmtId="0" fontId="1" fillId="5" borderId="8" xfId="0" applyFont="1" applyFill="1" applyBorder="1" applyAlignment="1">
      <alignment horizontal="center" vertical="top" wrapText="1"/>
    </xf>
    <xf numFmtId="2" fontId="0" fillId="3" borderId="8" xfId="0" applyNumberFormat="1" applyFill="1" applyBorder="1" applyAlignment="1">
      <alignment horizontal="center" vertical="top" wrapText="1"/>
    </xf>
    <xf numFmtId="0" fontId="0" fillId="3" borderId="8" xfId="0" applyFill="1" applyBorder="1" applyAlignment="1">
      <alignment horizontal="center" vertical="top" textRotation="90" wrapText="1"/>
    </xf>
    <xf numFmtId="2" fontId="1" fillId="2" borderId="8" xfId="0" applyNumberFormat="1" applyFont="1" applyFill="1" applyBorder="1" applyAlignment="1">
      <alignment horizontal="center" vertical="top" wrapText="1"/>
    </xf>
    <xf numFmtId="2" fontId="5" fillId="3" borderId="8" xfId="0" applyNumberFormat="1" applyFont="1" applyFill="1" applyBorder="1" applyAlignment="1">
      <alignment horizontal="center" vertical="top" wrapText="1"/>
    </xf>
    <xf numFmtId="0" fontId="7" fillId="0" borderId="8" xfId="0" applyFont="1" applyBorder="1" applyAlignment="1">
      <alignment vertical="top"/>
    </xf>
    <xf numFmtId="0" fontId="13" fillId="3" borderId="8" xfId="0" applyFont="1" applyFill="1" applyBorder="1" applyAlignment="1">
      <alignment horizontal="left" vertical="top" wrapText="1"/>
    </xf>
    <xf numFmtId="0" fontId="13" fillId="3" borderId="8" xfId="0" applyFont="1" applyFill="1" applyBorder="1" applyAlignment="1">
      <alignment horizontal="center" vertical="top" wrapText="1"/>
    </xf>
    <xf numFmtId="0" fontId="16" fillId="3" borderId="8" xfId="0" applyFont="1" applyFill="1" applyBorder="1" applyAlignment="1">
      <alignment horizontal="center" vertical="top" wrapText="1"/>
    </xf>
    <xf numFmtId="0" fontId="17" fillId="5" borderId="8" xfId="0" applyFont="1" applyFill="1" applyBorder="1" applyAlignment="1">
      <alignment horizontal="center" vertical="top" wrapText="1"/>
    </xf>
    <xf numFmtId="2" fontId="13" fillId="3" borderId="8" xfId="0" applyNumberFormat="1" applyFont="1" applyFill="1" applyBorder="1" applyAlignment="1">
      <alignment horizontal="center" vertical="top" wrapText="1"/>
    </xf>
    <xf numFmtId="0" fontId="13" fillId="3" borderId="8" xfId="0" applyFont="1" applyFill="1" applyBorder="1" applyAlignment="1">
      <alignment horizontal="center" vertical="top" textRotation="90" wrapText="1"/>
    </xf>
    <xf numFmtId="0" fontId="8" fillId="9" borderId="8" xfId="0" applyFont="1" applyFill="1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8" xfId="0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9" fillId="3" borderId="8" xfId="0" applyFont="1" applyFill="1" applyBorder="1" applyAlignment="1">
      <alignment horizontal="center" vertical="top" wrapText="1"/>
    </xf>
    <xf numFmtId="2" fontId="27" fillId="3" borderId="8" xfId="0" applyNumberFormat="1" applyFont="1" applyFill="1" applyBorder="1" applyAlignment="1">
      <alignment horizontal="center" vertical="top" wrapText="1"/>
    </xf>
    <xf numFmtId="0" fontId="18" fillId="3" borderId="8" xfId="0" applyFont="1" applyFill="1" applyBorder="1" applyAlignment="1">
      <alignment horizontal="center" vertical="top" wrapText="1"/>
    </xf>
    <xf numFmtId="0" fontId="27" fillId="3" borderId="8" xfId="0" applyFont="1" applyFill="1" applyBorder="1" applyAlignment="1">
      <alignment horizontal="center" vertical="top" wrapText="1"/>
    </xf>
    <xf numFmtId="0" fontId="0" fillId="0" borderId="8" xfId="0" applyBorder="1" applyAlignment="1">
      <alignment horizontal="center" vertical="top" textRotation="90" wrapText="1"/>
    </xf>
    <xf numFmtId="0" fontId="8" fillId="11" borderId="8" xfId="0" applyFont="1" applyFill="1" applyBorder="1" applyAlignment="1">
      <alignment horizontal="left" vertical="top" wrapText="1"/>
    </xf>
    <xf numFmtId="2" fontId="28" fillId="2" borderId="8" xfId="0" applyNumberFormat="1" applyFont="1" applyFill="1" applyBorder="1" applyAlignment="1">
      <alignment horizontal="center" vertical="top" wrapText="1"/>
    </xf>
    <xf numFmtId="0" fontId="17" fillId="0" borderId="8" xfId="0" applyFont="1" applyBorder="1" applyAlignment="1">
      <alignment vertical="top"/>
    </xf>
    <xf numFmtId="0" fontId="7" fillId="9" borderId="8" xfId="0" applyFont="1" applyFill="1" applyBorder="1" applyAlignment="1">
      <alignment horizontal="left" vertical="top" wrapText="1"/>
    </xf>
    <xf numFmtId="0" fontId="33" fillId="0" borderId="8" xfId="0" applyFont="1" applyFill="1" applyBorder="1" applyAlignment="1">
      <alignment horizontal="center" vertical="top" wrapText="1"/>
    </xf>
    <xf numFmtId="2" fontId="0" fillId="0" borderId="8" xfId="0" applyNumberFormat="1" applyBorder="1" applyAlignment="1">
      <alignment horizontal="center" vertical="top" wrapText="1"/>
    </xf>
    <xf numFmtId="0" fontId="0" fillId="11" borderId="8" xfId="0" applyFill="1" applyBorder="1" applyAlignment="1">
      <alignment horizontal="left" vertical="top" wrapText="1"/>
    </xf>
    <xf numFmtId="0" fontId="7" fillId="3" borderId="8" xfId="0" applyFont="1" applyFill="1" applyBorder="1" applyAlignment="1">
      <alignment horizontal="center" vertical="top" wrapText="1"/>
    </xf>
    <xf numFmtId="0" fontId="27" fillId="0" borderId="8" xfId="0" applyFont="1" applyBorder="1" applyAlignment="1">
      <alignment vertical="top"/>
    </xf>
    <xf numFmtId="0" fontId="20" fillId="3" borderId="8" xfId="0" applyFont="1" applyFill="1" applyBorder="1" applyAlignment="1">
      <alignment horizontal="center" vertical="top" wrapText="1"/>
    </xf>
    <xf numFmtId="0" fontId="14" fillId="7" borderId="8" xfId="0" applyFont="1" applyFill="1" applyBorder="1" applyAlignment="1">
      <alignment vertical="top" wrapText="1"/>
    </xf>
    <xf numFmtId="0" fontId="7" fillId="3" borderId="8" xfId="0" applyFont="1" applyFill="1" applyBorder="1" applyAlignment="1">
      <alignment horizontal="left" vertical="top" wrapText="1"/>
    </xf>
    <xf numFmtId="0" fontId="0" fillId="11" borderId="8" xfId="0" applyFill="1" applyBorder="1" applyAlignment="1">
      <alignment vertical="top"/>
    </xf>
    <xf numFmtId="0" fontId="13" fillId="0" borderId="0" xfId="0" applyFont="1" applyAlignment="1">
      <alignment vertical="top"/>
    </xf>
    <xf numFmtId="0" fontId="17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0" fillId="0" borderId="0" xfId="0" applyAlignment="1">
      <alignment vertical="top"/>
    </xf>
    <xf numFmtId="0" fontId="13" fillId="0" borderId="0" xfId="0" applyFont="1" applyAlignment="1">
      <alignment horizontal="center" vertical="top" wrapText="1"/>
    </xf>
    <xf numFmtId="0" fontId="26" fillId="0" borderId="4" xfId="0" applyFont="1" applyBorder="1" applyAlignment="1">
      <alignment horizontal="left" vertical="center" wrapText="1"/>
    </xf>
    <xf numFmtId="0" fontId="26" fillId="0" borderId="5" xfId="0" applyFont="1" applyBorder="1" applyAlignment="1">
      <alignment horizontal="left" vertical="center" wrapText="1"/>
    </xf>
    <xf numFmtId="0" fontId="26" fillId="0" borderId="6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0" fillId="7" borderId="4" xfId="0" applyFont="1" applyFill="1" applyBorder="1" applyAlignment="1">
      <alignment horizontal="center" vertical="center" wrapText="1"/>
    </xf>
    <xf numFmtId="0" fontId="10" fillId="7" borderId="5" xfId="0" applyFont="1" applyFill="1" applyBorder="1" applyAlignment="1">
      <alignment horizontal="center" vertical="center" wrapText="1"/>
    </xf>
    <xf numFmtId="0" fontId="24" fillId="0" borderId="4" xfId="0" applyFont="1" applyBorder="1" applyAlignment="1">
      <alignment horizontal="center" wrapText="1"/>
    </xf>
    <xf numFmtId="0" fontId="24" fillId="0" borderId="5" xfId="0" applyFont="1" applyBorder="1" applyAlignment="1">
      <alignment horizontal="center" wrapText="1"/>
    </xf>
    <xf numFmtId="0" fontId="24" fillId="0" borderId="6" xfId="0" applyFont="1" applyBorder="1" applyAlignment="1">
      <alignment horizontal="center" wrapText="1"/>
    </xf>
    <xf numFmtId="0" fontId="31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</cellXfs>
  <cellStyles count="1">
    <cellStyle name="Κανονικό" xfId="0" builtinId="0"/>
  </cellStyles>
  <dxfs count="1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xmlns:ns1='urn:schemas-microsoft-com:office:spreadsheet' xmlns:ns2='urn:schemas-microsoft-com:office:office' xmlns:ns3='urn:schemas-microsoft-com:office:excel'">
  <Schema ID="Schema1" Namespace="urn:schemas-microsoft-com:office:office">
    <xsd:schema xmlns:xsd="http://www.w3.org/2001/XMLSchema" xmlns:ns0="urn:schemas-microsoft-com:office:office" xmlns="" targetNamespace="urn:schemas-microsoft-com:office:office">
      <xsd:element nillable="true" name="DocumentProperties">
        <xsd:complexType>
          <xsd:sequence minOccurs="0">
            <xsd:element minOccurs="0" nillable="true" type="xsd:string" name="LastAuthor" form="qualified"/>
            <xsd:element minOccurs="0" nillable="true" type="xsd:dateTime" name="Created" form="qualified"/>
            <xsd:element minOccurs="0" nillable="true" type="xsd:dateTime" name="LastSaved" form="qualified"/>
            <xsd:element minOccurs="0" nillable="true" type="xsd:double" name="Version" form="qualified"/>
          </xsd:sequence>
        </xsd:complexType>
      </xsd:element>
      <xsd:element nillable="true" name="OfficeDocumentSettings">
        <xsd:complexType>
          <xsd:sequence minOccurs="0">
            <xsd:element minOccurs="0" nillable="true" name="Colors" form="qualified">
              <xsd:complexType>
                <xsd:sequence minOccurs="0">
                  <xsd:element minOccurs="0" maxOccurs="unbounded" nillable="true" name="Color" form="qualified">
                    <xsd:complexType>
                      <xsd:sequence minOccurs="0">
                        <xsd:element minOccurs="0" nillable="true" type="xsd:integer" name="Index" form="qualified"/>
                        <xsd:element minOccurs="0" nillable="true" type="xsd:string" name="RGB" form="qualified"/>
                      </xsd:sequence>
                    </xsd:complexType>
                  </xsd:element>
                </xsd:sequence>
              </xsd:complexType>
            </xsd:element>
          </xsd:sequence>
        </xsd:complexType>
      </xsd:element>
    </xsd:schema>
  </Schema>
  <Schema ID="Schema2" Namespace="urn:schemas-microsoft-com:office:excel">
    <xsd:schema xmlns:xsd="http://www.w3.org/2001/XMLSchema" xmlns:ns0="urn:schemas-microsoft-com:office:excel" xmlns="" targetNamespace="urn:schemas-microsoft-com:office:excel">
      <xsd:element nillable="true" name="ExcelWorkbook">
        <xsd:complexType>
          <xsd:sequence minOccurs="0">
            <xsd:element minOccurs="0" nillable="true" type="xsd:integer" name="WindowHeight" form="qualified"/>
            <xsd:element minOccurs="0" nillable="true" type="xsd:integer" name="WindowWidth" form="qualified"/>
            <xsd:element minOccurs="0" nillable="true" type="xsd:integer" name="WindowTopX" form="qualified"/>
            <xsd:element minOccurs="0" nillable="true" type="xsd:integer" name="WindowTopY" form="qualified"/>
            <xsd:element minOccurs="0" nillable="true" type="xsd:string" name="ProtectStructure" form="qualified"/>
            <xsd:element minOccurs="0" nillable="true" type="xsd:string" name="ProtectWindows" form="qualified"/>
          </xsd:sequence>
        </xsd:complexType>
      </xsd:element>
      <xsd:element nillable="true" name="WorksheetOptions">
        <xsd:complexType>
          <xsd:sequence minOccurs="0">
            <xsd:element minOccurs="0" nillable="true" name="PageSetup" form="qualified">
              <xsd:complexType>
                <xsd:sequence minOccurs="0">
                  <xsd:element minOccurs="0" nillable="true" name="Header" form="qualified">
                    <xsd:complexType>
                      <xsd:attribute ref="ns0:Margin"/>
                    </xsd:complexType>
                  </xsd:element>
                  <xsd:element minOccurs="0" nillable="true" name="Footer" form="qualified">
                    <xsd:complexType>
                      <xsd:attribute ref="ns0:Margin"/>
                    </xsd:complexType>
                  </xsd:element>
                  <xsd:element minOccurs="0" nillable="true" name="PageMargins" form="qualified">
                    <xsd:complexType>
                      <xsd:attribute ref="ns0:Bottom"/>
                      <xsd:attribute ref="ns0:Left"/>
                      <xsd:attribute ref="ns0:Right"/>
                      <xsd:attribute ref="ns0:Top"/>
                    </xsd:complexType>
                  </xsd:element>
                </xsd:sequence>
              </xsd:complexType>
            </xsd:element>
            <xsd:element minOccurs="0" nillable="true" name="Print" form="qualified">
              <xsd:complexType>
                <xsd:sequence minOccurs="0">
                  <xsd:element minOccurs="0" nillable="true" type="xsd:string" name="ValidPrinterInfo" form="qualified"/>
                  <xsd:element minOccurs="0" nillable="true" type="xsd:integer" name="PaperSizeIndex" form="qualified"/>
                  <xsd:element minOccurs="0" nillable="true" type="xsd:integer" name="HorizontalResolution" form="qualified"/>
                  <xsd:element minOccurs="0" nillable="true" type="xsd:integer" name="VerticalResolution" form="qualified"/>
                </xsd:sequence>
              </xsd:complexType>
            </xsd:element>
            <xsd:element minOccurs="0" nillable="true" type="xsd:string" name="Selected" form="qualified"/>
            <xsd:element minOccurs="0" nillable="true" type="xsd:integer" name="TopRowVisible" form="qualified"/>
            <xsd:element minOccurs="0" nillable="true" name="Panes" form="qualified">
              <xsd:complexType>
                <xsd:sequence minOccurs="0">
                  <xsd:element minOccurs="0" nillable="true" name="Pane" form="qualified">
                    <xsd:complexType>
                      <xsd:sequence minOccurs="0">
                        <xsd:element minOccurs="0" nillable="true" type="xsd:integer" name="Number" form="qualified"/>
                        <xsd:element minOccurs="0" nillable="true" type="xsd:integer" name="ActiveRow" form="qualified"/>
                        <xsd:element minOccurs="0" nillable="true" type="xsd:integer" name="ActiveCol" form="qualified"/>
                      </xsd:sequence>
                    </xsd:complexType>
                  </xsd:element>
                </xsd:sequence>
              </xsd:complexType>
            </xsd:element>
            <xsd:element minOccurs="0" nillable="true" type="xsd:string" name="ProtectObjects" form="qualified"/>
            <xsd:element minOccurs="0" nillable="true" type="xsd:string" name="ProtectScenarios" form="qualified"/>
          </xsd:sequence>
        </xsd:complexType>
      </xsd:element>
      <xsd:attribute name="FullColumns" type="xsd:integer"/>
      <xsd:attribute name="FullRows" type="xsd:integer"/>
      <xsd:attribute name="Margin" type="xsd:double"/>
      <xsd:attribute name="Bottom" type="xsd:double"/>
      <xsd:attribute name="Left" type="xsd:double"/>
      <xsd:attribute name="Right" type="xsd:double"/>
      <xsd:attribute name="Top" type="xsd:double"/>
    </xsd:schema>
  </Schema>
  <Schema ID="Schema3" SchemaRef="Schema1 Schema2" Namespace="urn:schemas-microsoft-com:office:spreadsheet">
    <xsd:schema xmlns:xsd="http://www.w3.org/2001/XMLSchema" xmlns:ns0="urn:schemas-microsoft-com:office:spreadsheet" xmlns:ns1="urn:schemas-microsoft-com:office:office" xmlns:ns2="urn:schemas-microsoft-com:office:excel" xmlns="" targetNamespace="urn:schemas-microsoft-com:office:spreadsheet">
      <xsd:import namespace="urn:schemas-microsoft-com:office:office"/>
      <xsd:import namespace="urn:schemas-microsoft-com:office:excel"/>
      <xsd:element nillable="true" name="Workbook">
        <xsd:complexType>
          <xsd:sequence minOccurs="0">
            <xsd:element minOccurs="0" ref="ns1:DocumentProperties"/>
            <xsd:element minOccurs="0" ref="ns1:OfficeDocumentSettings"/>
            <xsd:element minOccurs="0" ref="ns2:ExcelWorkbook"/>
            <xsd:element minOccurs="0" nillable="true" name="Styles" form="qualified">
              <xsd:complexType>
                <xsd:sequence minOccurs="0">
                  <xsd:element minOccurs="0" maxOccurs="unbounded" nillable="true" name="Style" form="qualified">
                    <xsd:complexType>
                      <xsd:all>
                        <xsd:element minOccurs="0" nillable="true" name="Alignment" form="qualified">
                          <xsd:complexType>
                            <xsd:attribute ref="ns0:Vertical"/>
                          </xsd:complexType>
                        </xsd:element>
                        <xsd:element minOccurs="0" nillable="true" name="Borders" form="qualified">
                          <xsd:complexType>
                            <xsd:sequence minOccurs="0">
                              <xsd:element minOccurs="0" maxOccurs="unbounded" nillable="true" name="Border" form="qualified">
                                <xsd:complexType>
                                  <xsd:attribute ref="ns0:Position"/>
                                  <xsd:attribute ref="ns0:LineStyle"/>
                                  <xsd:attribute ref="ns0:Weight"/>
                                </xsd:complexType>
                              </xsd:element>
                            </xsd:sequence>
                          </xsd:complexType>
                        </xsd:element>
                        <xsd:element minOccurs="0" nillable="true" name="Font" form="qualified">
                          <xsd:complexType>
                            <xsd:attribute ref="ns0:FontName"/>
                          </xsd:complexType>
                        </xsd:element>
                        <xsd:element minOccurs="0" nillable="true" type="xsd:string" name="Interior" form="qualified"/>
                        <xsd:element minOccurs="0" nillable="true" type="xsd:string" name="NumberFormat" form="qualified"/>
                        <xsd:element minOccurs="0" nillable="true" type="xsd:string" name="Protection" form="qualified"/>
                      </xsd:all>
                      <xsd:attribute ref="ns0:ID"/>
                      <xsd:attribute ref="ns0:Name"/>
                    </xsd:complexType>
                  </xsd:element>
                </xsd:sequence>
              </xsd:complexType>
            </xsd:element>
            <xsd:element minOccurs="0" nillable="true" name="Worksheet" form="qualified">
              <xsd:complexType>
                <xsd:sequence minOccurs="0">
                  <xsd:element minOccurs="0" nillable="true" name="Table" form="qualified">
                    <xsd:complexType>
                      <xsd:sequence minOccurs="0">
                        <xsd:element minOccurs="0" maxOccurs="unbounded" nillable="true" name="Column" form="qualified">
                          <xsd:complexType>
                            <xsd:attribute ref="ns0:AutoFitWidth"/>
                            <xsd:attribute ref="ns0:Width"/>
                            <xsd:attribute ref="ns0:Index"/>
                          </xsd:complexType>
                        </xsd:element>
                        <xsd:element minOccurs="0" maxOccurs="unbounded" nillable="true" name="Row" form="qualified">
                          <xsd:complexType>
                            <xsd:sequence minOccurs="0">
                              <xsd:element minOccurs="0" maxOccurs="unbounded" nillable="true" name="Cell" form="qualified">
                                <xsd:complexType>
                                  <xsd:sequence minOccurs="0">
                                    <xsd:element minOccurs="0" nillable="true" name="Data" form="qualified">
                                      <xsd:complexType>
                                        <xsd:simpleContent>
                                          <xsd:extension base="xsd:string">
                                            <xsd:attribute ref="ns0:Type"/>
                                          </xsd:extension>
                                        </xsd:simpleContent>
                                      </xsd:complexType>
                                    </xsd:element>
                                  </xsd:sequence>
                                  <xsd:attribute ref="ns0:StyleID"/>
                                </xsd:complexType>
                              </xsd:element>
                            </xsd:sequence>
                          </xsd:complexType>
                        </xsd:element>
                      </xsd:sequence>
                      <xsd:attribute ref="ns0:ExpandedColumnCount"/>
                      <xsd:attribute ref="ns0:ExpandedRowCount"/>
                      <xsd:attribute ref="ns2:FullColumns"/>
                      <xsd:attribute ref="ns2:FullRows"/>
                    </xsd:complexType>
                  </xsd:element>
                  <xsd:element minOccurs="0" ref="ns2:WorksheetOptions"/>
                </xsd:sequence>
                <xsd:attribute ref="ns0:Name"/>
              </xsd:complexType>
            </xsd:element>
          </xsd:sequence>
        </xsd:complexType>
      </xsd:element>
      <xsd:attribute name="ID" type="xsd:string"/>
      <xsd:attribute name="Name" type="xsd:string"/>
      <xsd:attribute name="Vertical" type="xsd:string"/>
      <xsd:attribute name="FontName" type="xsd:string"/>
      <xsd:attribute name="Position" type="xsd:string"/>
      <xsd:attribute name="LineStyle" type="xsd:string"/>
      <xsd:attribute name="Weight" type="xsd:integer"/>
      <xsd:attribute name="ExpandedColumnCount" type="xsd:integer"/>
      <xsd:attribute name="ExpandedRowCount" type="xsd:integer"/>
      <xsd:attribute name="AutoFitWidth" type="xsd:integer"/>
      <xsd:attribute name="Width" type="xsd:double"/>
      <xsd:attribute name="Index" type="xsd:integer"/>
      <xsd:attribute name="StyleID" type="xsd:string"/>
      <xsd:attribute name="Type" type="xsd:string"/>
    </xsd:schema>
  </Schema>
  <Map ID="1" Name="Workbook_Αντιστοίχιση" RootElement="Workbook" SchemaID="Schema3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5" Type="http://schemas.openxmlformats.org/officeDocument/2006/relationships/worksheet" Target="worksheets/sheet5.xml"/><Relationship Id="rId15" Type="http://schemas.openxmlformats.org/officeDocument/2006/relationships/xmlMaps" Target="xmlMaps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28;&#921;&#925;&#913;&#922;&#913;&#931;%20&#916;&#921;&#917;&#933;&#920;&#933;&#925;&#932;&#937;&#925;%202015%20&#913;&#929;&#935;&#921;&#922;&#927;&#931;%20macro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Φύλλο5"/>
      <sheetName val="ΜΟΡΙΑ ΔΝΤΩΝ"/>
      <sheetName val="Φύλλο2"/>
      <sheetName val="Φύλλο3"/>
      <sheetName val="Φύλλο4"/>
      <sheetName val="ΣΧΟΛΕΙΑ"/>
      <sheetName val="Φύλλο1"/>
    </sheetNames>
    <sheetDataSet>
      <sheetData sheetId="0"/>
      <sheetData sheetId="1">
        <row r="4">
          <cell r="AA4" t="str">
            <v>14ο ΗΜΕΡΗΣΙΟ ΓΥΜΝΑΣΙΟ ΚΑΛΛΙΘΕΑΣ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301"/>
  <sheetViews>
    <sheetView tabSelected="1" zoomScale="70" zoomScaleNormal="70" workbookViewId="0">
      <pane xSplit="3" ySplit="1" topLeftCell="D104" activePane="bottomRight" state="frozen"/>
      <selection pane="topRight" activeCell="D1" sqref="D1"/>
      <selection pane="bottomLeft" activeCell="A2" sqref="A2"/>
      <selection pane="bottomRight" activeCell="C114" sqref="C114"/>
    </sheetView>
  </sheetViews>
  <sheetFormatPr defaultRowHeight="12.75"/>
  <cols>
    <col min="1" max="1" width="16.5703125" style="191" bestFit="1" customWidth="1"/>
    <col min="2" max="2" width="48.7109375" style="192" customWidth="1"/>
    <col min="3" max="3" width="13.140625" style="193" customWidth="1"/>
    <col min="4" max="4" width="9.140625" style="191" customWidth="1"/>
    <col min="5" max="5" width="29" style="191" bestFit="1" customWidth="1"/>
    <col min="6" max="6" width="17.5703125" style="191" customWidth="1"/>
    <col min="7" max="7" width="9.140625" style="191" hidden="1" customWidth="1"/>
    <col min="8" max="8" width="11.85546875" style="191" customWidth="1"/>
    <col min="9" max="25" width="9.140625" style="194" hidden="1" customWidth="1"/>
    <col min="26" max="26" width="13.5703125" style="194" customWidth="1"/>
    <col min="27" max="29" width="30.85546875" style="195" customWidth="1"/>
  </cols>
  <sheetData>
    <row r="1" spans="1:29" ht="72" customHeight="1">
      <c r="A1" s="145" t="s">
        <v>791</v>
      </c>
      <c r="B1" s="145" t="s">
        <v>918</v>
      </c>
      <c r="C1" s="145" t="s">
        <v>938</v>
      </c>
      <c r="D1" s="145" t="s">
        <v>769</v>
      </c>
      <c r="E1" s="145" t="s">
        <v>1</v>
      </c>
      <c r="F1" s="145" t="s">
        <v>2</v>
      </c>
      <c r="G1" s="145" t="s">
        <v>3</v>
      </c>
      <c r="H1" s="145" t="s">
        <v>4</v>
      </c>
      <c r="I1" s="146" t="s">
        <v>5</v>
      </c>
      <c r="J1" s="146" t="s">
        <v>768</v>
      </c>
      <c r="K1" s="146" t="s">
        <v>184</v>
      </c>
      <c r="L1" s="146" t="s">
        <v>185</v>
      </c>
      <c r="M1" s="146" t="s">
        <v>186</v>
      </c>
      <c r="N1" s="146" t="s">
        <v>188</v>
      </c>
      <c r="O1" s="146" t="s">
        <v>187</v>
      </c>
      <c r="P1" s="146" t="s">
        <v>189</v>
      </c>
      <c r="Q1" s="146" t="s">
        <v>191</v>
      </c>
      <c r="R1" s="146" t="s">
        <v>192</v>
      </c>
      <c r="S1" s="146" t="s">
        <v>193</v>
      </c>
      <c r="T1" s="146" t="s">
        <v>194</v>
      </c>
      <c r="U1" s="146" t="s">
        <v>190</v>
      </c>
      <c r="V1" s="146" t="s">
        <v>183</v>
      </c>
      <c r="W1" s="146" t="s">
        <v>915</v>
      </c>
      <c r="X1" s="146" t="s">
        <v>199</v>
      </c>
      <c r="Y1" s="146" t="s">
        <v>195</v>
      </c>
      <c r="Z1" s="146" t="s">
        <v>312</v>
      </c>
      <c r="AA1" s="145" t="s">
        <v>196</v>
      </c>
      <c r="AB1" s="145" t="s">
        <v>197</v>
      </c>
      <c r="AC1" s="145" t="s">
        <v>198</v>
      </c>
    </row>
    <row r="2" spans="1:29" s="77" customFormat="1" ht="38.25">
      <c r="A2" s="147" t="str">
        <f>VLOOKUP(B2,ΣΧΟΛΕΙΑ!$A$2:$D$119,4,FALSE)</f>
        <v>ΑΓ. ΔΗΜΗΤΡΙΟΥ</v>
      </c>
      <c r="B2" s="148" t="s">
        <v>631</v>
      </c>
      <c r="C2" s="149" t="s">
        <v>919</v>
      </c>
      <c r="D2" s="150">
        <v>154918</v>
      </c>
      <c r="E2" s="151" t="s">
        <v>172</v>
      </c>
      <c r="F2" s="152" t="s">
        <v>29</v>
      </c>
      <c r="G2" s="152" t="s">
        <v>6</v>
      </c>
      <c r="H2" s="147" t="s">
        <v>667</v>
      </c>
      <c r="I2" s="153" t="s">
        <v>861</v>
      </c>
      <c r="J2" s="154" t="s">
        <v>316</v>
      </c>
      <c r="K2" s="155"/>
      <c r="L2" s="155">
        <v>2.5</v>
      </c>
      <c r="M2" s="155"/>
      <c r="N2" s="155"/>
      <c r="O2" s="155"/>
      <c r="P2" s="155"/>
      <c r="Q2" s="155"/>
      <c r="R2" s="155"/>
      <c r="S2" s="155"/>
      <c r="T2" s="156"/>
      <c r="U2" s="157">
        <f t="shared" ref="U2:U65" si="0">K2+L2+M2+N2+O2+P2+Q2+R2+S2+T2</f>
        <v>2.5</v>
      </c>
      <c r="V2" s="158">
        <v>11</v>
      </c>
      <c r="W2" s="158">
        <v>2</v>
      </c>
      <c r="X2" s="159"/>
      <c r="Y2" s="160">
        <f t="shared" ref="Y2:Y65" si="1">V2+W2+X2</f>
        <v>13</v>
      </c>
      <c r="Z2" s="161">
        <f t="shared" ref="Z2:Z65" si="2">U2+Y2</f>
        <v>15.5</v>
      </c>
      <c r="AA2" s="149" t="s">
        <v>631</v>
      </c>
      <c r="AB2" s="149" t="s">
        <v>233</v>
      </c>
      <c r="AC2" s="149"/>
    </row>
    <row r="3" spans="1:29" s="77" customFormat="1" ht="38.25">
      <c r="A3" s="147" t="str">
        <f>VLOOKUP(B3,ΣΧΟΛΕΙΑ!$A$2:$D$119,4,FALSE)</f>
        <v>ΑΓ. ΔΗΜΗΤΡΙΟΥ</v>
      </c>
      <c r="B3" s="148" t="s">
        <v>631</v>
      </c>
      <c r="C3" s="149" t="s">
        <v>919</v>
      </c>
      <c r="D3" s="150">
        <v>906498</v>
      </c>
      <c r="E3" s="151" t="s">
        <v>170</v>
      </c>
      <c r="F3" s="152" t="s">
        <v>21</v>
      </c>
      <c r="G3" s="152" t="s">
        <v>14</v>
      </c>
      <c r="H3" s="147" t="s">
        <v>684</v>
      </c>
      <c r="I3" s="153" t="s">
        <v>730</v>
      </c>
      <c r="J3" s="154" t="s">
        <v>316</v>
      </c>
      <c r="K3" s="155"/>
      <c r="L3" s="155"/>
      <c r="M3" s="155">
        <v>2</v>
      </c>
      <c r="N3" s="155"/>
      <c r="O3" s="155"/>
      <c r="P3" s="155"/>
      <c r="Q3" s="155"/>
      <c r="R3" s="155"/>
      <c r="S3" s="155"/>
      <c r="T3" s="156"/>
      <c r="U3" s="157">
        <f t="shared" si="0"/>
        <v>2</v>
      </c>
      <c r="V3" s="158">
        <v>11</v>
      </c>
      <c r="W3" s="158">
        <v>1</v>
      </c>
      <c r="X3" s="159"/>
      <c r="Y3" s="160">
        <f t="shared" si="1"/>
        <v>12</v>
      </c>
      <c r="Z3" s="161">
        <f t="shared" si="2"/>
        <v>14</v>
      </c>
      <c r="AA3" s="149" t="s">
        <v>631</v>
      </c>
      <c r="AB3" s="149" t="s">
        <v>233</v>
      </c>
      <c r="AC3" s="149"/>
    </row>
    <row r="4" spans="1:29" s="77" customFormat="1" ht="38.25">
      <c r="A4" s="147" t="str">
        <f>VLOOKUP(B4,ΣΧΟΛΕΙΑ!$A$2:$D$119,4,FALSE)</f>
        <v>ΑΓ. ΔΗΜΗΤΡΙΟΥ</v>
      </c>
      <c r="B4" s="148" t="s">
        <v>631</v>
      </c>
      <c r="C4" s="149" t="s">
        <v>919</v>
      </c>
      <c r="D4" s="150">
        <v>168986</v>
      </c>
      <c r="E4" s="151" t="s">
        <v>132</v>
      </c>
      <c r="F4" s="152" t="s">
        <v>21</v>
      </c>
      <c r="G4" s="152" t="s">
        <v>48</v>
      </c>
      <c r="H4" s="147" t="s">
        <v>652</v>
      </c>
      <c r="I4" s="153" t="s">
        <v>776</v>
      </c>
      <c r="J4" s="154" t="s">
        <v>316</v>
      </c>
      <c r="K4" s="155"/>
      <c r="L4" s="155">
        <v>2.5</v>
      </c>
      <c r="M4" s="155"/>
      <c r="N4" s="155"/>
      <c r="O4" s="155"/>
      <c r="P4" s="155"/>
      <c r="Q4" s="155"/>
      <c r="R4" s="155"/>
      <c r="S4" s="155"/>
      <c r="T4" s="156"/>
      <c r="U4" s="157">
        <f t="shared" si="0"/>
        <v>2.5</v>
      </c>
      <c r="V4" s="158">
        <v>11</v>
      </c>
      <c r="W4" s="158"/>
      <c r="X4" s="159"/>
      <c r="Y4" s="160">
        <f t="shared" si="1"/>
        <v>11</v>
      </c>
      <c r="Z4" s="161">
        <f t="shared" si="2"/>
        <v>13.5</v>
      </c>
      <c r="AA4" s="149" t="s">
        <v>631</v>
      </c>
      <c r="AB4" s="149" t="s">
        <v>233</v>
      </c>
      <c r="AC4" s="149"/>
    </row>
    <row r="5" spans="1:29" s="77" customFormat="1" ht="38.25">
      <c r="A5" s="147" t="str">
        <f>VLOOKUP(B5,ΣΧΟΛΕΙΑ!$A$2:$D$119,4,FALSE)</f>
        <v>ΑΓ. ΔΗΜΗΤΡΙΟΥ</v>
      </c>
      <c r="B5" s="148" t="s">
        <v>631</v>
      </c>
      <c r="C5" s="149" t="s">
        <v>921</v>
      </c>
      <c r="D5" s="150">
        <v>155229</v>
      </c>
      <c r="E5" s="151" t="s">
        <v>114</v>
      </c>
      <c r="F5" s="152" t="s">
        <v>9</v>
      </c>
      <c r="G5" s="152" t="s">
        <v>89</v>
      </c>
      <c r="H5" s="147" t="s">
        <v>666</v>
      </c>
      <c r="I5" s="153" t="s">
        <v>832</v>
      </c>
      <c r="J5" s="154" t="s">
        <v>316</v>
      </c>
      <c r="K5" s="155"/>
      <c r="L5" s="155"/>
      <c r="M5" s="155"/>
      <c r="N5" s="155"/>
      <c r="O5" s="155"/>
      <c r="P5" s="155">
        <v>0.5</v>
      </c>
      <c r="Q5" s="155"/>
      <c r="R5" s="155"/>
      <c r="S5" s="155"/>
      <c r="T5" s="156"/>
      <c r="U5" s="157">
        <f t="shared" si="0"/>
        <v>0.5</v>
      </c>
      <c r="V5" s="158">
        <v>11</v>
      </c>
      <c r="W5" s="158">
        <v>2</v>
      </c>
      <c r="X5" s="159"/>
      <c r="Y5" s="160">
        <f t="shared" si="1"/>
        <v>13</v>
      </c>
      <c r="Z5" s="161">
        <f t="shared" si="2"/>
        <v>13.5</v>
      </c>
      <c r="AA5" s="149" t="s">
        <v>226</v>
      </c>
      <c r="AB5" s="149" t="s">
        <v>631</v>
      </c>
      <c r="AC5" s="149" t="s">
        <v>227</v>
      </c>
    </row>
    <row r="6" spans="1:29" s="77" customFormat="1" ht="38.25">
      <c r="A6" s="147" t="str">
        <f>VLOOKUP(B6,ΣΧΟΛΕΙΑ!$A$2:$D$119,4,FALSE)</f>
        <v>ΑΓ. ΔΗΜΗΤΡΙΟΥ</v>
      </c>
      <c r="B6" s="148" t="s">
        <v>631</v>
      </c>
      <c r="C6" s="149" t="s">
        <v>919</v>
      </c>
      <c r="D6" s="150">
        <v>181938</v>
      </c>
      <c r="E6" s="151" t="s">
        <v>521</v>
      </c>
      <c r="F6" s="152" t="s">
        <v>39</v>
      </c>
      <c r="G6" s="152" t="s">
        <v>48</v>
      </c>
      <c r="H6" s="147" t="s">
        <v>657</v>
      </c>
      <c r="I6" s="162" t="s">
        <v>907</v>
      </c>
      <c r="J6" s="154" t="s">
        <v>316</v>
      </c>
      <c r="K6" s="155"/>
      <c r="L6" s="155"/>
      <c r="M6" s="155"/>
      <c r="N6" s="155"/>
      <c r="O6" s="155"/>
      <c r="P6" s="155"/>
      <c r="Q6" s="155"/>
      <c r="R6" s="155">
        <v>1</v>
      </c>
      <c r="S6" s="155"/>
      <c r="T6" s="156"/>
      <c r="U6" s="157">
        <f t="shared" si="0"/>
        <v>1</v>
      </c>
      <c r="V6" s="158">
        <v>8.75</v>
      </c>
      <c r="W6" s="158"/>
      <c r="X6" s="159"/>
      <c r="Y6" s="160">
        <f t="shared" si="1"/>
        <v>8.75</v>
      </c>
      <c r="Z6" s="161">
        <f t="shared" si="2"/>
        <v>9.75</v>
      </c>
      <c r="AA6" s="149" t="s">
        <v>631</v>
      </c>
      <c r="AB6" s="149"/>
      <c r="AC6" s="149"/>
    </row>
    <row r="7" spans="1:29" s="77" customFormat="1" ht="38.25">
      <c r="A7" s="147" t="str">
        <f>VLOOKUP(B7,ΣΧΟΛΕΙΑ!$A$2:$D$119,4,FALSE)</f>
        <v>ΑΓ. ΔΗΜΗΤΡΙΟΥ</v>
      </c>
      <c r="B7" s="148" t="s">
        <v>204</v>
      </c>
      <c r="C7" s="149" t="s">
        <v>919</v>
      </c>
      <c r="D7" s="150">
        <v>160216</v>
      </c>
      <c r="E7" s="151" t="s">
        <v>159</v>
      </c>
      <c r="F7" s="152" t="s">
        <v>47</v>
      </c>
      <c r="G7" s="152" t="s">
        <v>29</v>
      </c>
      <c r="H7" s="147" t="s">
        <v>659</v>
      </c>
      <c r="I7" s="153" t="s">
        <v>623</v>
      </c>
      <c r="J7" s="154" t="s">
        <v>316</v>
      </c>
      <c r="K7" s="155"/>
      <c r="L7" s="155">
        <v>2.5</v>
      </c>
      <c r="M7" s="155"/>
      <c r="N7" s="155"/>
      <c r="O7" s="155"/>
      <c r="P7" s="155">
        <v>0.5</v>
      </c>
      <c r="Q7" s="155">
        <v>0.5</v>
      </c>
      <c r="R7" s="155"/>
      <c r="S7" s="155"/>
      <c r="T7" s="156"/>
      <c r="U7" s="157">
        <f t="shared" si="0"/>
        <v>3.5</v>
      </c>
      <c r="V7" s="158">
        <v>11</v>
      </c>
      <c r="W7" s="158">
        <v>2</v>
      </c>
      <c r="X7" s="159"/>
      <c r="Y7" s="160">
        <f t="shared" si="1"/>
        <v>13</v>
      </c>
      <c r="Z7" s="161">
        <f t="shared" si="2"/>
        <v>16.5</v>
      </c>
      <c r="AA7" s="149" t="s">
        <v>204</v>
      </c>
      <c r="AB7" s="149"/>
      <c r="AC7" s="149"/>
    </row>
    <row r="8" spans="1:29" s="77" customFormat="1" ht="38.25">
      <c r="A8" s="147" t="str">
        <f>VLOOKUP(B8,ΣΧΟΛΕΙΑ!$A$2:$D$119,4,FALSE)</f>
        <v>ΑΓ. ΔΗΜΗΤΡΙΟΥ</v>
      </c>
      <c r="B8" s="148" t="s">
        <v>206</v>
      </c>
      <c r="C8" s="149" t="s">
        <v>920</v>
      </c>
      <c r="D8" s="150">
        <v>156968</v>
      </c>
      <c r="E8" s="151" t="s">
        <v>80</v>
      </c>
      <c r="F8" s="152" t="s">
        <v>81</v>
      </c>
      <c r="G8" s="152" t="s">
        <v>82</v>
      </c>
      <c r="H8" s="147" t="s">
        <v>656</v>
      </c>
      <c r="I8" s="153" t="s">
        <v>818</v>
      </c>
      <c r="J8" s="154" t="s">
        <v>316</v>
      </c>
      <c r="K8" s="155"/>
      <c r="L8" s="155">
        <v>2.5</v>
      </c>
      <c r="M8" s="155"/>
      <c r="N8" s="155"/>
      <c r="O8" s="155"/>
      <c r="P8" s="155">
        <v>0.5</v>
      </c>
      <c r="Q8" s="155"/>
      <c r="R8" s="155">
        <v>1</v>
      </c>
      <c r="S8" s="155"/>
      <c r="T8" s="156"/>
      <c r="U8" s="157">
        <f t="shared" si="0"/>
        <v>4</v>
      </c>
      <c r="V8" s="158">
        <v>11</v>
      </c>
      <c r="W8" s="158">
        <v>2</v>
      </c>
      <c r="X8" s="159"/>
      <c r="Y8" s="160">
        <f t="shared" si="1"/>
        <v>13</v>
      </c>
      <c r="Z8" s="161">
        <f t="shared" si="2"/>
        <v>17</v>
      </c>
      <c r="AA8" s="149" t="s">
        <v>254</v>
      </c>
      <c r="AB8" s="149" t="s">
        <v>289</v>
      </c>
      <c r="AC8" s="149" t="s">
        <v>206</v>
      </c>
    </row>
    <row r="9" spans="1:29" s="77" customFormat="1" ht="38.25">
      <c r="A9" s="147" t="str">
        <f>VLOOKUP(B9,ΣΧΟΛΕΙΑ!$A$2:$D$119,4,FALSE)</f>
        <v>ΑΓ. ΔΗΜΗΤΡΙΟΥ</v>
      </c>
      <c r="B9" s="148" t="s">
        <v>206</v>
      </c>
      <c r="C9" s="149" t="s">
        <v>919</v>
      </c>
      <c r="D9" s="150">
        <v>144208</v>
      </c>
      <c r="E9" s="151" t="s">
        <v>492</v>
      </c>
      <c r="F9" s="152" t="s">
        <v>70</v>
      </c>
      <c r="G9" s="152" t="s">
        <v>739</v>
      </c>
      <c r="H9" s="147" t="s">
        <v>654</v>
      </c>
      <c r="I9" s="153" t="s">
        <v>826</v>
      </c>
      <c r="J9" s="154" t="s">
        <v>316</v>
      </c>
      <c r="K9" s="155"/>
      <c r="L9" s="155">
        <v>2.5</v>
      </c>
      <c r="M9" s="155"/>
      <c r="N9" s="155"/>
      <c r="O9" s="155"/>
      <c r="P9" s="155"/>
      <c r="Q9" s="155"/>
      <c r="R9" s="155"/>
      <c r="S9" s="155"/>
      <c r="T9" s="156"/>
      <c r="U9" s="157">
        <f t="shared" si="0"/>
        <v>2.5</v>
      </c>
      <c r="V9" s="158">
        <v>11</v>
      </c>
      <c r="W9" s="158">
        <v>1</v>
      </c>
      <c r="X9" s="159"/>
      <c r="Y9" s="160">
        <f t="shared" si="1"/>
        <v>12</v>
      </c>
      <c r="Z9" s="161">
        <f t="shared" si="2"/>
        <v>14.5</v>
      </c>
      <c r="AA9" s="149" t="s">
        <v>206</v>
      </c>
      <c r="AB9" s="149"/>
      <c r="AC9" s="149"/>
    </row>
    <row r="10" spans="1:29" s="77" customFormat="1" ht="38.25">
      <c r="A10" s="147" t="str">
        <f>VLOOKUP(B10,ΣΧΟΛΕΙΑ!$A$2:$D$119,4,FALSE)</f>
        <v>ΑΓ. ΔΗΜΗΤΡΙΟΥ</v>
      </c>
      <c r="B10" s="148" t="s">
        <v>206</v>
      </c>
      <c r="C10" s="149" t="s">
        <v>921</v>
      </c>
      <c r="D10" s="150">
        <v>177316</v>
      </c>
      <c r="E10" s="151" t="s">
        <v>127</v>
      </c>
      <c r="F10" s="152" t="s">
        <v>61</v>
      </c>
      <c r="G10" s="152" t="s">
        <v>26</v>
      </c>
      <c r="H10" s="147" t="s">
        <v>671</v>
      </c>
      <c r="I10" s="153" t="s">
        <v>842</v>
      </c>
      <c r="J10" s="163" t="s">
        <v>316</v>
      </c>
      <c r="K10" s="164">
        <v>4</v>
      </c>
      <c r="L10" s="164"/>
      <c r="M10" s="164"/>
      <c r="N10" s="164"/>
      <c r="O10" s="164"/>
      <c r="P10" s="164">
        <v>0.5</v>
      </c>
      <c r="Q10" s="164">
        <v>0.5</v>
      </c>
      <c r="R10" s="164"/>
      <c r="S10" s="164">
        <v>0.25</v>
      </c>
      <c r="T10" s="165"/>
      <c r="U10" s="166">
        <f t="shared" si="0"/>
        <v>5.25</v>
      </c>
      <c r="V10" s="167">
        <v>7</v>
      </c>
      <c r="W10" s="158">
        <v>1.5620000000000001</v>
      </c>
      <c r="X10" s="168"/>
      <c r="Y10" s="160">
        <f t="shared" si="1"/>
        <v>8.5619999999999994</v>
      </c>
      <c r="Z10" s="161">
        <f t="shared" si="2"/>
        <v>13.811999999999999</v>
      </c>
      <c r="AA10" s="149" t="s">
        <v>232</v>
      </c>
      <c r="AB10" s="149" t="s">
        <v>206</v>
      </c>
      <c r="AC10" s="149" t="s">
        <v>283</v>
      </c>
    </row>
    <row r="11" spans="1:29" s="77" customFormat="1" ht="38.25">
      <c r="A11" s="147" t="str">
        <f>VLOOKUP(B11,ΣΧΟΛΕΙΑ!$A$2:$D$119,4,FALSE)</f>
        <v>ΑΓ. ΔΗΜΗΤΡΙΟΥ</v>
      </c>
      <c r="B11" s="148" t="s">
        <v>206</v>
      </c>
      <c r="C11" s="149" t="s">
        <v>919</v>
      </c>
      <c r="D11" s="150">
        <v>199196</v>
      </c>
      <c r="E11" s="151" t="s">
        <v>483</v>
      </c>
      <c r="F11" s="152" t="s">
        <v>12</v>
      </c>
      <c r="G11" s="152" t="s">
        <v>21</v>
      </c>
      <c r="H11" s="147" t="s">
        <v>692</v>
      </c>
      <c r="I11" s="153" t="s">
        <v>177</v>
      </c>
      <c r="J11" s="154" t="s">
        <v>316</v>
      </c>
      <c r="K11" s="155"/>
      <c r="L11" s="155">
        <v>2.5</v>
      </c>
      <c r="M11" s="155"/>
      <c r="N11" s="155"/>
      <c r="O11" s="155"/>
      <c r="P11" s="155">
        <v>0.5</v>
      </c>
      <c r="Q11" s="155"/>
      <c r="R11" s="155"/>
      <c r="S11" s="155"/>
      <c r="T11" s="156"/>
      <c r="U11" s="157">
        <f t="shared" si="0"/>
        <v>3</v>
      </c>
      <c r="V11" s="158">
        <v>4.25</v>
      </c>
      <c r="W11" s="158"/>
      <c r="X11" s="159"/>
      <c r="Y11" s="160">
        <f t="shared" si="1"/>
        <v>4.25</v>
      </c>
      <c r="Z11" s="161">
        <f t="shared" si="2"/>
        <v>7.25</v>
      </c>
      <c r="AA11" s="149" t="s">
        <v>206</v>
      </c>
      <c r="AB11" s="149" t="s">
        <v>235</v>
      </c>
      <c r="AC11" s="149" t="s">
        <v>215</v>
      </c>
    </row>
    <row r="12" spans="1:29" s="77" customFormat="1" ht="51">
      <c r="A12" s="147" t="str">
        <f>VLOOKUP(B12,ΣΧΟΛΕΙΑ!$A$2:$D$119,4,FALSE)</f>
        <v>ΑΓ. ΔΗΜΗΤΡΙΟΥ</v>
      </c>
      <c r="B12" s="148" t="s">
        <v>215</v>
      </c>
      <c r="C12" s="149" t="s">
        <v>921</v>
      </c>
      <c r="D12" s="150">
        <v>185499</v>
      </c>
      <c r="E12" s="151" t="s">
        <v>141</v>
      </c>
      <c r="F12" s="152" t="s">
        <v>26</v>
      </c>
      <c r="G12" s="152" t="s">
        <v>7</v>
      </c>
      <c r="H12" s="147" t="s">
        <v>689</v>
      </c>
      <c r="I12" s="153"/>
      <c r="J12" s="169" t="s">
        <v>845</v>
      </c>
      <c r="K12" s="155"/>
      <c r="L12" s="155">
        <v>2.5</v>
      </c>
      <c r="M12" s="155"/>
      <c r="N12" s="155"/>
      <c r="O12" s="155"/>
      <c r="P12" s="155">
        <v>0.5</v>
      </c>
      <c r="Q12" s="155"/>
      <c r="R12" s="155">
        <v>1</v>
      </c>
      <c r="S12" s="155"/>
      <c r="T12" s="156"/>
      <c r="U12" s="157">
        <f t="shared" si="0"/>
        <v>4</v>
      </c>
      <c r="V12" s="158">
        <v>11</v>
      </c>
      <c r="W12" s="158">
        <v>0.94</v>
      </c>
      <c r="X12" s="159"/>
      <c r="Y12" s="160">
        <f t="shared" si="1"/>
        <v>11.94</v>
      </c>
      <c r="Z12" s="161">
        <f t="shared" si="2"/>
        <v>15.94</v>
      </c>
      <c r="AA12" s="149" t="s">
        <v>272</v>
      </c>
      <c r="AB12" s="149" t="s">
        <v>215</v>
      </c>
      <c r="AC12" s="149"/>
    </row>
    <row r="13" spans="1:29" s="77" customFormat="1" ht="38.25">
      <c r="A13" s="147" t="str">
        <f>VLOOKUP(B13,ΣΧΟΛΕΙΑ!$A$2:$D$119,4,FALSE)</f>
        <v>ΑΓ. ΔΗΜΗΤΡΙΟΥ</v>
      </c>
      <c r="B13" s="148" t="s">
        <v>215</v>
      </c>
      <c r="C13" s="149" t="s">
        <v>919</v>
      </c>
      <c r="D13" s="150">
        <v>132684</v>
      </c>
      <c r="E13" s="151" t="s">
        <v>90</v>
      </c>
      <c r="F13" s="152" t="s">
        <v>7</v>
      </c>
      <c r="G13" s="152" t="s">
        <v>14</v>
      </c>
      <c r="H13" s="147" t="s">
        <v>651</v>
      </c>
      <c r="I13" s="153" t="s">
        <v>600</v>
      </c>
      <c r="J13" s="154" t="s">
        <v>316</v>
      </c>
      <c r="K13" s="155"/>
      <c r="L13" s="155"/>
      <c r="M13" s="155"/>
      <c r="N13" s="155"/>
      <c r="O13" s="155">
        <v>0.5</v>
      </c>
      <c r="P13" s="155"/>
      <c r="Q13" s="155"/>
      <c r="R13" s="155"/>
      <c r="S13" s="155"/>
      <c r="T13" s="156"/>
      <c r="U13" s="157">
        <f t="shared" si="0"/>
        <v>0.5</v>
      </c>
      <c r="V13" s="158">
        <v>11</v>
      </c>
      <c r="W13" s="158">
        <v>2</v>
      </c>
      <c r="X13" s="159"/>
      <c r="Y13" s="160">
        <f t="shared" si="1"/>
        <v>13</v>
      </c>
      <c r="Z13" s="161">
        <f t="shared" si="2"/>
        <v>13.5</v>
      </c>
      <c r="AA13" s="149" t="s">
        <v>215</v>
      </c>
      <c r="AB13" s="149"/>
      <c r="AC13" s="149"/>
    </row>
    <row r="14" spans="1:29" s="77" customFormat="1" ht="38.25">
      <c r="A14" s="147" t="str">
        <f>VLOOKUP(B14,ΣΧΟΛΕΙΑ!$A$2:$D$119,4,FALSE)</f>
        <v>ΑΓ. ΔΗΜΗΤΡΙΟΥ</v>
      </c>
      <c r="B14" s="148" t="s">
        <v>215</v>
      </c>
      <c r="C14" s="149" t="s">
        <v>921</v>
      </c>
      <c r="D14" s="150">
        <v>196321</v>
      </c>
      <c r="E14" s="151" t="s">
        <v>515</v>
      </c>
      <c r="F14" s="152" t="s">
        <v>111</v>
      </c>
      <c r="G14" s="152" t="s">
        <v>6</v>
      </c>
      <c r="H14" s="147" t="s">
        <v>669</v>
      </c>
      <c r="I14" s="153" t="s">
        <v>86</v>
      </c>
      <c r="J14" s="154" t="s">
        <v>316</v>
      </c>
      <c r="K14" s="155"/>
      <c r="L14" s="155">
        <v>2.5</v>
      </c>
      <c r="M14" s="155"/>
      <c r="N14" s="155"/>
      <c r="O14" s="155"/>
      <c r="P14" s="155">
        <v>0.5</v>
      </c>
      <c r="Q14" s="155">
        <v>0.5</v>
      </c>
      <c r="R14" s="155"/>
      <c r="S14" s="155">
        <v>0.25</v>
      </c>
      <c r="T14" s="156"/>
      <c r="U14" s="157">
        <f t="shared" si="0"/>
        <v>3.75</v>
      </c>
      <c r="V14" s="158">
        <v>6.25</v>
      </c>
      <c r="W14" s="158"/>
      <c r="X14" s="159"/>
      <c r="Y14" s="160">
        <f t="shared" si="1"/>
        <v>6.25</v>
      </c>
      <c r="Z14" s="161">
        <f t="shared" si="2"/>
        <v>10</v>
      </c>
      <c r="AA14" s="149" t="s">
        <v>207</v>
      </c>
      <c r="AB14" s="149" t="s">
        <v>215</v>
      </c>
      <c r="AC14" s="149"/>
    </row>
    <row r="15" spans="1:29" s="77" customFormat="1" ht="38.25">
      <c r="A15" s="147" t="str">
        <f>VLOOKUP(B15,ΣΧΟΛΕΙΑ!$A$2:$D$119,4,FALSE)</f>
        <v>ΑΓ. ΔΗΜΗΤΡΙΟΥ</v>
      </c>
      <c r="B15" s="148" t="s">
        <v>215</v>
      </c>
      <c r="C15" s="149" t="s">
        <v>920</v>
      </c>
      <c r="D15" s="150">
        <v>199196</v>
      </c>
      <c r="E15" s="151" t="s">
        <v>483</v>
      </c>
      <c r="F15" s="152" t="s">
        <v>12</v>
      </c>
      <c r="G15" s="152" t="s">
        <v>21</v>
      </c>
      <c r="H15" s="147" t="s">
        <v>692</v>
      </c>
      <c r="I15" s="153" t="s">
        <v>177</v>
      </c>
      <c r="J15" s="154" t="s">
        <v>316</v>
      </c>
      <c r="K15" s="155"/>
      <c r="L15" s="155">
        <v>2.5</v>
      </c>
      <c r="M15" s="155"/>
      <c r="N15" s="155"/>
      <c r="O15" s="155"/>
      <c r="P15" s="155">
        <v>0.5</v>
      </c>
      <c r="Q15" s="155"/>
      <c r="R15" s="155"/>
      <c r="S15" s="155"/>
      <c r="T15" s="156"/>
      <c r="U15" s="157">
        <f t="shared" si="0"/>
        <v>3</v>
      </c>
      <c r="V15" s="158">
        <v>4.25</v>
      </c>
      <c r="W15" s="158"/>
      <c r="X15" s="159"/>
      <c r="Y15" s="160">
        <f t="shared" si="1"/>
        <v>4.25</v>
      </c>
      <c r="Z15" s="161">
        <f t="shared" si="2"/>
        <v>7.25</v>
      </c>
      <c r="AA15" s="149" t="s">
        <v>206</v>
      </c>
      <c r="AB15" s="149" t="s">
        <v>235</v>
      </c>
      <c r="AC15" s="149" t="s">
        <v>215</v>
      </c>
    </row>
    <row r="16" spans="1:29" s="77" customFormat="1" ht="38.25">
      <c r="A16" s="147" t="str">
        <f>VLOOKUP(B16,ΣΧΟΛΕΙΑ!$A$2:$D$119,4,FALSE)</f>
        <v>ΑΓ. ΔΗΜΗΤΡΙΟΥ</v>
      </c>
      <c r="B16" s="148" t="s">
        <v>215</v>
      </c>
      <c r="C16" s="149" t="s">
        <v>919</v>
      </c>
      <c r="D16" s="150">
        <v>213030</v>
      </c>
      <c r="E16" s="151" t="s">
        <v>444</v>
      </c>
      <c r="F16" s="152" t="s">
        <v>9</v>
      </c>
      <c r="G16" s="152" t="s">
        <v>12</v>
      </c>
      <c r="H16" s="147" t="s">
        <v>676</v>
      </c>
      <c r="I16" s="153" t="s">
        <v>908</v>
      </c>
      <c r="J16" s="154" t="s">
        <v>316</v>
      </c>
      <c r="K16" s="155"/>
      <c r="L16" s="155">
        <v>2.5</v>
      </c>
      <c r="M16" s="155"/>
      <c r="N16" s="155"/>
      <c r="O16" s="155"/>
      <c r="P16" s="155">
        <v>0.5</v>
      </c>
      <c r="Q16" s="155"/>
      <c r="R16" s="155"/>
      <c r="S16" s="155"/>
      <c r="T16" s="156"/>
      <c r="U16" s="157">
        <f t="shared" si="0"/>
        <v>3</v>
      </c>
      <c r="V16" s="158">
        <v>3.75</v>
      </c>
      <c r="W16" s="158"/>
      <c r="X16" s="159"/>
      <c r="Y16" s="160">
        <f t="shared" si="1"/>
        <v>3.75</v>
      </c>
      <c r="Z16" s="161">
        <f t="shared" si="2"/>
        <v>6.75</v>
      </c>
      <c r="AA16" s="149" t="s">
        <v>215</v>
      </c>
      <c r="AB16" s="149"/>
      <c r="AC16" s="149"/>
    </row>
    <row r="17" spans="1:29" s="77" customFormat="1" ht="38.25">
      <c r="A17" s="147" t="str">
        <f>VLOOKUP(B17,ΣΧΟΛΕΙΑ!$A$2:$D$119,4,FALSE)</f>
        <v>ΑΓ. ΔΗΜΗΤΡΙΟΥ</v>
      </c>
      <c r="B17" s="148" t="s">
        <v>225</v>
      </c>
      <c r="C17" s="149" t="s">
        <v>919</v>
      </c>
      <c r="D17" s="150">
        <v>903650</v>
      </c>
      <c r="E17" s="151" t="s">
        <v>75</v>
      </c>
      <c r="F17" s="152" t="s">
        <v>76</v>
      </c>
      <c r="G17" s="152" t="s">
        <v>744</v>
      </c>
      <c r="H17" s="147" t="s">
        <v>660</v>
      </c>
      <c r="I17" s="153" t="s">
        <v>817</v>
      </c>
      <c r="J17" s="154" t="s">
        <v>316</v>
      </c>
      <c r="K17" s="155"/>
      <c r="L17" s="155">
        <v>2.5</v>
      </c>
      <c r="M17" s="155">
        <v>2</v>
      </c>
      <c r="N17" s="155"/>
      <c r="O17" s="155"/>
      <c r="P17" s="155">
        <v>0.5</v>
      </c>
      <c r="Q17" s="155"/>
      <c r="R17" s="155"/>
      <c r="S17" s="155"/>
      <c r="T17" s="156"/>
      <c r="U17" s="157">
        <f t="shared" si="0"/>
        <v>5</v>
      </c>
      <c r="V17" s="158">
        <v>11</v>
      </c>
      <c r="W17" s="158">
        <v>2</v>
      </c>
      <c r="X17" s="159"/>
      <c r="Y17" s="160">
        <f t="shared" si="1"/>
        <v>13</v>
      </c>
      <c r="Z17" s="161">
        <f t="shared" si="2"/>
        <v>18</v>
      </c>
      <c r="AA17" s="149" t="s">
        <v>225</v>
      </c>
      <c r="AB17" s="149"/>
      <c r="AC17" s="149"/>
    </row>
    <row r="18" spans="1:29" s="77" customFormat="1" ht="38.25">
      <c r="A18" s="147" t="str">
        <f>VLOOKUP(B18,ΣΧΟΛΕΙΑ!$A$2:$D$119,4,FALSE)</f>
        <v>ΑΓ. ΔΗΜΗΤΡΙΟΥ</v>
      </c>
      <c r="B18" s="148" t="s">
        <v>225</v>
      </c>
      <c r="C18" s="149" t="s">
        <v>921</v>
      </c>
      <c r="D18" s="150">
        <v>172129</v>
      </c>
      <c r="E18" s="151" t="s">
        <v>181</v>
      </c>
      <c r="F18" s="152" t="s">
        <v>182</v>
      </c>
      <c r="G18" s="152" t="s">
        <v>26</v>
      </c>
      <c r="H18" s="147" t="s">
        <v>674</v>
      </c>
      <c r="I18" s="153" t="s">
        <v>731</v>
      </c>
      <c r="J18" s="170" t="s">
        <v>316</v>
      </c>
      <c r="K18" s="171"/>
      <c r="L18" s="171"/>
      <c r="M18" s="171"/>
      <c r="N18" s="171"/>
      <c r="O18" s="171"/>
      <c r="P18" s="171">
        <v>0.5</v>
      </c>
      <c r="Q18" s="171"/>
      <c r="R18" s="171"/>
      <c r="S18" s="171"/>
      <c r="T18" s="172"/>
      <c r="U18" s="157">
        <f t="shared" si="0"/>
        <v>0.5</v>
      </c>
      <c r="V18" s="158">
        <v>11</v>
      </c>
      <c r="W18" s="158">
        <v>1.75</v>
      </c>
      <c r="X18" s="158"/>
      <c r="Y18" s="160">
        <f t="shared" si="1"/>
        <v>12.75</v>
      </c>
      <c r="Z18" s="161">
        <f t="shared" si="2"/>
        <v>13.25</v>
      </c>
      <c r="AA18" s="149" t="s">
        <v>226</v>
      </c>
      <c r="AB18" s="149" t="s">
        <v>225</v>
      </c>
      <c r="AC18" s="149" t="s">
        <v>229</v>
      </c>
    </row>
    <row r="19" spans="1:29" s="77" customFormat="1" ht="38.25">
      <c r="A19" s="147" t="str">
        <f>VLOOKUP(B19,ΣΧΟΛΕΙΑ!$A$2:$D$119,4,FALSE)</f>
        <v>ΑΓ. ΔΗΜΗΤΡΙΟΥ</v>
      </c>
      <c r="B19" s="148" t="s">
        <v>225</v>
      </c>
      <c r="C19" s="149" t="s">
        <v>919</v>
      </c>
      <c r="D19" s="150">
        <v>155068</v>
      </c>
      <c r="E19" s="151" t="s">
        <v>450</v>
      </c>
      <c r="F19" s="152" t="s">
        <v>21</v>
      </c>
      <c r="G19" s="152" t="s">
        <v>109</v>
      </c>
      <c r="H19" s="147" t="s">
        <v>674</v>
      </c>
      <c r="I19" s="153" t="s">
        <v>701</v>
      </c>
      <c r="J19" s="154" t="s">
        <v>316</v>
      </c>
      <c r="K19" s="155"/>
      <c r="L19" s="155"/>
      <c r="M19" s="155"/>
      <c r="N19" s="155"/>
      <c r="O19" s="155"/>
      <c r="P19" s="155">
        <v>0.5</v>
      </c>
      <c r="Q19" s="155"/>
      <c r="R19" s="155"/>
      <c r="S19" s="155"/>
      <c r="T19" s="156"/>
      <c r="U19" s="157">
        <f t="shared" si="0"/>
        <v>0.5</v>
      </c>
      <c r="V19" s="158">
        <v>11</v>
      </c>
      <c r="W19" s="158">
        <v>1</v>
      </c>
      <c r="X19" s="159"/>
      <c r="Y19" s="160">
        <f t="shared" si="1"/>
        <v>12</v>
      </c>
      <c r="Z19" s="161">
        <f t="shared" si="2"/>
        <v>12.5</v>
      </c>
      <c r="AA19" s="149" t="s">
        <v>225</v>
      </c>
      <c r="AB19" s="149"/>
      <c r="AC19" s="149"/>
    </row>
    <row r="20" spans="1:29" s="77" customFormat="1" ht="38.25">
      <c r="A20" s="147" t="str">
        <f>VLOOKUP(B20,ΣΧΟΛΕΙΑ!$A$2:$D$119,4,FALSE)</f>
        <v>ΑΓ. ΔΗΜΗΤΡΙΟΥ</v>
      </c>
      <c r="B20" s="148" t="s">
        <v>233</v>
      </c>
      <c r="C20" s="149" t="s">
        <v>921</v>
      </c>
      <c r="D20" s="150">
        <v>154918</v>
      </c>
      <c r="E20" s="151" t="s">
        <v>172</v>
      </c>
      <c r="F20" s="152" t="s">
        <v>29</v>
      </c>
      <c r="G20" s="152" t="s">
        <v>6</v>
      </c>
      <c r="H20" s="147" t="s">
        <v>667</v>
      </c>
      <c r="I20" s="153" t="s">
        <v>861</v>
      </c>
      <c r="J20" s="154" t="s">
        <v>316</v>
      </c>
      <c r="K20" s="155"/>
      <c r="L20" s="155">
        <v>2.5</v>
      </c>
      <c r="M20" s="155"/>
      <c r="N20" s="155"/>
      <c r="O20" s="155"/>
      <c r="P20" s="155"/>
      <c r="Q20" s="155"/>
      <c r="R20" s="155"/>
      <c r="S20" s="155"/>
      <c r="T20" s="156"/>
      <c r="U20" s="157">
        <f t="shared" si="0"/>
        <v>2.5</v>
      </c>
      <c r="V20" s="158">
        <v>11</v>
      </c>
      <c r="W20" s="158">
        <v>2</v>
      </c>
      <c r="X20" s="159"/>
      <c r="Y20" s="160">
        <f t="shared" si="1"/>
        <v>13</v>
      </c>
      <c r="Z20" s="161">
        <f t="shared" si="2"/>
        <v>15.5</v>
      </c>
      <c r="AA20" s="149" t="s">
        <v>631</v>
      </c>
      <c r="AB20" s="149" t="s">
        <v>233</v>
      </c>
      <c r="AC20" s="149"/>
    </row>
    <row r="21" spans="1:29" s="77" customFormat="1" ht="38.25">
      <c r="A21" s="147" t="str">
        <f>VLOOKUP(B21,ΣΧΟΛΕΙΑ!$A$2:$D$119,4,FALSE)</f>
        <v>ΑΓ. ΔΗΜΗΤΡΙΟΥ</v>
      </c>
      <c r="B21" s="148" t="s">
        <v>233</v>
      </c>
      <c r="C21" s="149" t="s">
        <v>919</v>
      </c>
      <c r="D21" s="150">
        <v>155094</v>
      </c>
      <c r="E21" s="151" t="s">
        <v>525</v>
      </c>
      <c r="F21" s="152" t="s">
        <v>53</v>
      </c>
      <c r="G21" s="152" t="s">
        <v>14</v>
      </c>
      <c r="H21" s="147" t="s">
        <v>674</v>
      </c>
      <c r="I21" s="153" t="s">
        <v>847</v>
      </c>
      <c r="J21" s="154" t="s">
        <v>316</v>
      </c>
      <c r="K21" s="155"/>
      <c r="L21" s="155"/>
      <c r="M21" s="155">
        <v>2</v>
      </c>
      <c r="N21" s="155"/>
      <c r="O21" s="155"/>
      <c r="P21" s="155">
        <v>0.5</v>
      </c>
      <c r="Q21" s="155"/>
      <c r="R21" s="155"/>
      <c r="S21" s="155"/>
      <c r="T21" s="156"/>
      <c r="U21" s="157">
        <f t="shared" si="0"/>
        <v>2.5</v>
      </c>
      <c r="V21" s="158">
        <v>11</v>
      </c>
      <c r="W21" s="158">
        <v>1.25</v>
      </c>
      <c r="X21" s="159"/>
      <c r="Y21" s="160">
        <f t="shared" si="1"/>
        <v>12.25</v>
      </c>
      <c r="Z21" s="161">
        <f t="shared" si="2"/>
        <v>14.75</v>
      </c>
      <c r="AA21" s="149" t="s">
        <v>233</v>
      </c>
      <c r="AB21" s="149" t="s">
        <v>848</v>
      </c>
      <c r="AC21" s="149" t="s">
        <v>849</v>
      </c>
    </row>
    <row r="22" spans="1:29" s="77" customFormat="1" ht="38.25">
      <c r="A22" s="147" t="str">
        <f>VLOOKUP(B22,ΣΧΟΛΕΙΑ!$A$2:$D$119,4,FALSE)</f>
        <v>ΑΓ. ΔΗΜΗΤΡΙΟΥ</v>
      </c>
      <c r="B22" s="148" t="s">
        <v>233</v>
      </c>
      <c r="C22" s="149" t="s">
        <v>921</v>
      </c>
      <c r="D22" s="150">
        <v>906498</v>
      </c>
      <c r="E22" s="151" t="s">
        <v>170</v>
      </c>
      <c r="F22" s="152" t="s">
        <v>21</v>
      </c>
      <c r="G22" s="152" t="s">
        <v>14</v>
      </c>
      <c r="H22" s="147" t="s">
        <v>684</v>
      </c>
      <c r="I22" s="153" t="s">
        <v>730</v>
      </c>
      <c r="J22" s="154" t="s">
        <v>316</v>
      </c>
      <c r="K22" s="155"/>
      <c r="L22" s="155"/>
      <c r="M22" s="155">
        <v>2</v>
      </c>
      <c r="N22" s="155"/>
      <c r="O22" s="155"/>
      <c r="P22" s="155"/>
      <c r="Q22" s="155"/>
      <c r="R22" s="155"/>
      <c r="S22" s="155"/>
      <c r="T22" s="156"/>
      <c r="U22" s="157">
        <f t="shared" si="0"/>
        <v>2</v>
      </c>
      <c r="V22" s="158">
        <v>11</v>
      </c>
      <c r="W22" s="158">
        <v>1</v>
      </c>
      <c r="X22" s="159"/>
      <c r="Y22" s="160">
        <f t="shared" si="1"/>
        <v>12</v>
      </c>
      <c r="Z22" s="161">
        <f t="shared" si="2"/>
        <v>14</v>
      </c>
      <c r="AA22" s="149" t="s">
        <v>631</v>
      </c>
      <c r="AB22" s="149" t="s">
        <v>233</v>
      </c>
      <c r="AC22" s="149"/>
    </row>
    <row r="23" spans="1:29" s="77" customFormat="1" ht="38.25">
      <c r="A23" s="147" t="str">
        <f>VLOOKUP(B23,ΣΧΟΛΕΙΑ!$A$2:$D$119,4,FALSE)</f>
        <v>ΑΓ. ΔΗΜΗΤΡΙΟΥ</v>
      </c>
      <c r="B23" s="148" t="s">
        <v>233</v>
      </c>
      <c r="C23" s="149" t="s">
        <v>921</v>
      </c>
      <c r="D23" s="150">
        <v>168986</v>
      </c>
      <c r="E23" s="151" t="s">
        <v>132</v>
      </c>
      <c r="F23" s="152" t="s">
        <v>21</v>
      </c>
      <c r="G23" s="152" t="s">
        <v>48</v>
      </c>
      <c r="H23" s="147" t="s">
        <v>652</v>
      </c>
      <c r="I23" s="153" t="s">
        <v>776</v>
      </c>
      <c r="J23" s="154" t="s">
        <v>316</v>
      </c>
      <c r="K23" s="155"/>
      <c r="L23" s="155">
        <v>2.5</v>
      </c>
      <c r="M23" s="155"/>
      <c r="N23" s="155"/>
      <c r="O23" s="155"/>
      <c r="P23" s="155"/>
      <c r="Q23" s="155"/>
      <c r="R23" s="155"/>
      <c r="S23" s="155"/>
      <c r="T23" s="156"/>
      <c r="U23" s="157">
        <f t="shared" si="0"/>
        <v>2.5</v>
      </c>
      <c r="V23" s="158">
        <v>11</v>
      </c>
      <c r="W23" s="158"/>
      <c r="X23" s="159"/>
      <c r="Y23" s="160">
        <f t="shared" si="1"/>
        <v>11</v>
      </c>
      <c r="Z23" s="161">
        <f t="shared" si="2"/>
        <v>13.5</v>
      </c>
      <c r="AA23" s="149" t="s">
        <v>631</v>
      </c>
      <c r="AB23" s="149" t="s">
        <v>233</v>
      </c>
      <c r="AC23" s="149"/>
    </row>
    <row r="24" spans="1:29" s="77" customFormat="1" ht="38.25">
      <c r="A24" s="147" t="str">
        <f>VLOOKUP(B24,ΣΧΟΛΕΙΑ!$A$2:$D$119,4,FALSE)</f>
        <v>ΑΓ. ΔΗΜΗΤΡΙΟΥ</v>
      </c>
      <c r="B24" s="148" t="s">
        <v>233</v>
      </c>
      <c r="C24" s="149" t="s">
        <v>919</v>
      </c>
      <c r="D24" s="150">
        <v>170202</v>
      </c>
      <c r="E24" s="151" t="s">
        <v>438</v>
      </c>
      <c r="F24" s="152" t="s">
        <v>39</v>
      </c>
      <c r="G24" s="152" t="s">
        <v>99</v>
      </c>
      <c r="H24" s="147" t="s">
        <v>654</v>
      </c>
      <c r="I24" s="153" t="s">
        <v>776</v>
      </c>
      <c r="J24" s="154" t="s">
        <v>316</v>
      </c>
      <c r="K24" s="155"/>
      <c r="L24" s="155"/>
      <c r="M24" s="155"/>
      <c r="N24" s="155"/>
      <c r="O24" s="155"/>
      <c r="P24" s="155"/>
      <c r="Q24" s="155"/>
      <c r="R24" s="155"/>
      <c r="S24" s="155"/>
      <c r="T24" s="156"/>
      <c r="U24" s="157">
        <f t="shared" si="0"/>
        <v>0</v>
      </c>
      <c r="V24" s="158">
        <v>11</v>
      </c>
      <c r="W24" s="158"/>
      <c r="X24" s="159"/>
      <c r="Y24" s="160">
        <f t="shared" si="1"/>
        <v>11</v>
      </c>
      <c r="Z24" s="161">
        <f t="shared" si="2"/>
        <v>11</v>
      </c>
      <c r="AA24" s="149" t="s">
        <v>233</v>
      </c>
      <c r="AB24" s="149"/>
      <c r="AC24" s="149"/>
    </row>
    <row r="25" spans="1:29" s="77" customFormat="1" ht="38.25">
      <c r="A25" s="147" t="str">
        <f>VLOOKUP(B25,ΣΧΟΛΕΙΑ!$A$2:$D$119,4,FALSE)</f>
        <v>ΑΓ. ΔΗΜΗΤΡΙΟΥ</v>
      </c>
      <c r="B25" s="148" t="s">
        <v>234</v>
      </c>
      <c r="C25" s="149" t="s">
        <v>920</v>
      </c>
      <c r="D25" s="150">
        <v>169370</v>
      </c>
      <c r="E25" s="151" t="s">
        <v>19</v>
      </c>
      <c r="F25" s="152" t="s">
        <v>20</v>
      </c>
      <c r="G25" s="152" t="s">
        <v>21</v>
      </c>
      <c r="H25" s="147" t="s">
        <v>651</v>
      </c>
      <c r="I25" s="153" t="s">
        <v>592</v>
      </c>
      <c r="J25" s="154" t="s">
        <v>316</v>
      </c>
      <c r="K25" s="155"/>
      <c r="L25" s="155">
        <v>2.5</v>
      </c>
      <c r="M25" s="155"/>
      <c r="N25" s="155"/>
      <c r="O25" s="155"/>
      <c r="P25" s="155"/>
      <c r="Q25" s="155"/>
      <c r="R25" s="155"/>
      <c r="S25" s="155"/>
      <c r="T25" s="156"/>
      <c r="U25" s="157">
        <f t="shared" si="0"/>
        <v>2.5</v>
      </c>
      <c r="V25" s="158">
        <v>11</v>
      </c>
      <c r="W25" s="158">
        <v>2</v>
      </c>
      <c r="X25" s="155">
        <v>0.68700000000000006</v>
      </c>
      <c r="Y25" s="160">
        <f t="shared" si="1"/>
        <v>13.686999999999999</v>
      </c>
      <c r="Z25" s="161">
        <f t="shared" si="2"/>
        <v>16.186999999999998</v>
      </c>
      <c r="AA25" s="149" t="s">
        <v>220</v>
      </c>
      <c r="AB25" s="149" t="s">
        <v>290</v>
      </c>
      <c r="AC25" s="149" t="s">
        <v>234</v>
      </c>
    </row>
    <row r="26" spans="1:29" s="77" customFormat="1" ht="38.25">
      <c r="A26" s="147" t="str">
        <f>VLOOKUP(B26,ΣΧΟΛΕΙΑ!$A$2:$D$119,4,FALSE)</f>
        <v>ΑΓ. ΔΗΜΗΤΡΙΟΥ</v>
      </c>
      <c r="B26" s="148" t="s">
        <v>234</v>
      </c>
      <c r="C26" s="149" t="s">
        <v>919</v>
      </c>
      <c r="D26" s="150">
        <v>175511</v>
      </c>
      <c r="E26" s="151" t="s">
        <v>510</v>
      </c>
      <c r="F26" s="152" t="s">
        <v>76</v>
      </c>
      <c r="G26" s="152" t="s">
        <v>582</v>
      </c>
      <c r="H26" s="147" t="s">
        <v>650</v>
      </c>
      <c r="I26" s="153" t="s">
        <v>40</v>
      </c>
      <c r="J26" s="154" t="s">
        <v>316</v>
      </c>
      <c r="K26" s="155"/>
      <c r="L26" s="155">
        <v>2.5</v>
      </c>
      <c r="M26" s="155"/>
      <c r="N26" s="155"/>
      <c r="O26" s="155"/>
      <c r="P26" s="155">
        <v>0.5</v>
      </c>
      <c r="Q26" s="155">
        <v>0.5</v>
      </c>
      <c r="R26" s="155"/>
      <c r="S26" s="155"/>
      <c r="T26" s="156"/>
      <c r="U26" s="157">
        <f t="shared" si="0"/>
        <v>3.5</v>
      </c>
      <c r="V26" s="158">
        <v>11</v>
      </c>
      <c r="W26" s="158">
        <v>0.187</v>
      </c>
      <c r="X26" s="159"/>
      <c r="Y26" s="160">
        <f t="shared" si="1"/>
        <v>11.186999999999999</v>
      </c>
      <c r="Z26" s="161">
        <f t="shared" si="2"/>
        <v>14.686999999999999</v>
      </c>
      <c r="AA26" s="149" t="s">
        <v>234</v>
      </c>
      <c r="AB26" s="149"/>
      <c r="AC26" s="149"/>
    </row>
    <row r="27" spans="1:29" s="77" customFormat="1" ht="38.25">
      <c r="A27" s="147" t="str">
        <f>VLOOKUP(B27,ΣΧΟΛΕΙΑ!$A$2:$D$119,4,FALSE)</f>
        <v>ΑΓ. ΔΗΜΗΤΡΙΟΥ</v>
      </c>
      <c r="B27" s="148" t="s">
        <v>234</v>
      </c>
      <c r="C27" s="149" t="s">
        <v>919</v>
      </c>
      <c r="D27" s="150">
        <v>159785</v>
      </c>
      <c r="E27" s="151" t="s">
        <v>63</v>
      </c>
      <c r="F27" s="152" t="s">
        <v>14</v>
      </c>
      <c r="G27" s="152" t="s">
        <v>26</v>
      </c>
      <c r="H27" s="147" t="s">
        <v>654</v>
      </c>
      <c r="I27" s="153" t="s">
        <v>706</v>
      </c>
      <c r="J27" s="154" t="s">
        <v>316</v>
      </c>
      <c r="K27" s="155"/>
      <c r="L27" s="155"/>
      <c r="M27" s="155"/>
      <c r="N27" s="155"/>
      <c r="O27" s="155"/>
      <c r="P27" s="155">
        <v>0.5</v>
      </c>
      <c r="Q27" s="155"/>
      <c r="R27" s="155"/>
      <c r="S27" s="155"/>
      <c r="T27" s="156"/>
      <c r="U27" s="157">
        <f t="shared" si="0"/>
        <v>0.5</v>
      </c>
      <c r="V27" s="158">
        <v>11</v>
      </c>
      <c r="W27" s="158">
        <v>0.875</v>
      </c>
      <c r="X27" s="159"/>
      <c r="Y27" s="160">
        <f t="shared" si="1"/>
        <v>11.875</v>
      </c>
      <c r="Z27" s="161">
        <f t="shared" si="2"/>
        <v>12.375</v>
      </c>
      <c r="AA27" s="149" t="s">
        <v>234</v>
      </c>
      <c r="AB27" s="149"/>
      <c r="AC27" s="149"/>
    </row>
    <row r="28" spans="1:29" s="77" customFormat="1" ht="38.25">
      <c r="A28" s="147" t="str">
        <f>VLOOKUP(B28,ΣΧΟΛΕΙΑ!$A$2:$D$119,4,FALSE)</f>
        <v>ΑΓ. ΔΗΜΗΤΡΙΟΥ</v>
      </c>
      <c r="B28" s="148" t="s">
        <v>234</v>
      </c>
      <c r="C28" s="149" t="s">
        <v>920</v>
      </c>
      <c r="D28" s="150">
        <v>206472</v>
      </c>
      <c r="E28" s="151" t="s">
        <v>133</v>
      </c>
      <c r="F28" s="152" t="s">
        <v>577</v>
      </c>
      <c r="G28" s="152" t="s">
        <v>27</v>
      </c>
      <c r="H28" s="147" t="s">
        <v>672</v>
      </c>
      <c r="I28" s="153" t="s">
        <v>719</v>
      </c>
      <c r="J28" s="154" t="s">
        <v>316</v>
      </c>
      <c r="K28" s="155"/>
      <c r="L28" s="155">
        <v>2.5</v>
      </c>
      <c r="M28" s="155"/>
      <c r="N28" s="155"/>
      <c r="O28" s="155"/>
      <c r="P28" s="155"/>
      <c r="Q28" s="155">
        <v>0.5</v>
      </c>
      <c r="R28" s="155"/>
      <c r="S28" s="155"/>
      <c r="T28" s="156"/>
      <c r="U28" s="157">
        <f t="shared" si="0"/>
        <v>3</v>
      </c>
      <c r="V28" s="158">
        <v>6.75</v>
      </c>
      <c r="W28" s="158"/>
      <c r="X28" s="159"/>
      <c r="Y28" s="160">
        <f t="shared" si="1"/>
        <v>6.75</v>
      </c>
      <c r="Z28" s="161">
        <f t="shared" si="2"/>
        <v>9.75</v>
      </c>
      <c r="AA28" s="149" t="s">
        <v>259</v>
      </c>
      <c r="AB28" s="149" t="s">
        <v>254</v>
      </c>
      <c r="AC28" s="149" t="s">
        <v>234</v>
      </c>
    </row>
    <row r="29" spans="1:29" s="77" customFormat="1" ht="38.25">
      <c r="A29" s="147" t="str">
        <f>VLOOKUP(B29,ΣΧΟΛΕΙΑ!$A$2:$D$119,4,FALSE)</f>
        <v>ΑΓ. ΔΗΜΗΤΡΙΟΥ</v>
      </c>
      <c r="B29" s="148" t="s">
        <v>242</v>
      </c>
      <c r="C29" s="149" t="s">
        <v>921</v>
      </c>
      <c r="D29" s="150">
        <v>147868</v>
      </c>
      <c r="E29" s="151" t="s">
        <v>163</v>
      </c>
      <c r="F29" s="152" t="s">
        <v>14</v>
      </c>
      <c r="G29" s="152" t="s">
        <v>26</v>
      </c>
      <c r="H29" s="147" t="s">
        <v>658</v>
      </c>
      <c r="I29" s="153" t="s">
        <v>857</v>
      </c>
      <c r="J29" s="154" t="s">
        <v>316</v>
      </c>
      <c r="K29" s="155"/>
      <c r="L29" s="155">
        <v>2.5</v>
      </c>
      <c r="M29" s="155">
        <v>2</v>
      </c>
      <c r="N29" s="155"/>
      <c r="O29" s="155">
        <v>0.5</v>
      </c>
      <c r="P29" s="155">
        <v>0.5</v>
      </c>
      <c r="Q29" s="155"/>
      <c r="R29" s="155"/>
      <c r="S29" s="155"/>
      <c r="T29" s="156"/>
      <c r="U29" s="157">
        <f t="shared" si="0"/>
        <v>5.5</v>
      </c>
      <c r="V29" s="158">
        <v>11</v>
      </c>
      <c r="W29" s="158">
        <v>2</v>
      </c>
      <c r="X29" s="159"/>
      <c r="Y29" s="160">
        <f t="shared" si="1"/>
        <v>13</v>
      </c>
      <c r="Z29" s="161">
        <f t="shared" si="2"/>
        <v>18.5</v>
      </c>
      <c r="AA29" s="149" t="s">
        <v>303</v>
      </c>
      <c r="AB29" s="149" t="s">
        <v>242</v>
      </c>
      <c r="AC29" s="149" t="s">
        <v>264</v>
      </c>
    </row>
    <row r="30" spans="1:29" s="77" customFormat="1" ht="38.25">
      <c r="A30" s="147" t="str">
        <f>VLOOKUP(B30,ΣΧΟΛΕΙΑ!$A$2:$D$119,4,FALSE)</f>
        <v>ΑΓ. ΔΗΜΗΤΡΙΟΥ</v>
      </c>
      <c r="B30" s="148" t="s">
        <v>242</v>
      </c>
      <c r="C30" s="149" t="s">
        <v>921</v>
      </c>
      <c r="D30" s="150">
        <v>169043</v>
      </c>
      <c r="E30" s="151" t="s">
        <v>550</v>
      </c>
      <c r="F30" s="152" t="s">
        <v>26</v>
      </c>
      <c r="G30" s="152" t="s">
        <v>756</v>
      </c>
      <c r="H30" s="147" t="s">
        <v>652</v>
      </c>
      <c r="I30" s="153" t="s">
        <v>620</v>
      </c>
      <c r="J30" s="154" t="s">
        <v>316</v>
      </c>
      <c r="K30" s="155"/>
      <c r="L30" s="155">
        <v>2.5</v>
      </c>
      <c r="M30" s="155">
        <v>2</v>
      </c>
      <c r="N30" s="155"/>
      <c r="O30" s="155"/>
      <c r="P30" s="155"/>
      <c r="Q30" s="155"/>
      <c r="R30" s="155"/>
      <c r="S30" s="155"/>
      <c r="T30" s="156"/>
      <c r="U30" s="157">
        <f t="shared" si="0"/>
        <v>4.5</v>
      </c>
      <c r="V30" s="158">
        <v>11</v>
      </c>
      <c r="W30" s="158">
        <v>0.25</v>
      </c>
      <c r="X30" s="159"/>
      <c r="Y30" s="160">
        <f t="shared" si="1"/>
        <v>11.25</v>
      </c>
      <c r="Z30" s="161">
        <f t="shared" si="2"/>
        <v>15.75</v>
      </c>
      <c r="AA30" s="149" t="s">
        <v>259</v>
      </c>
      <c r="AB30" s="149" t="s">
        <v>242</v>
      </c>
      <c r="AC30" s="149"/>
    </row>
    <row r="31" spans="1:29" s="77" customFormat="1" ht="38.25">
      <c r="A31" s="147" t="str">
        <f>VLOOKUP(B31,ΣΧΟΛΕΙΑ!$A$2:$D$119,4,FALSE)</f>
        <v>ΑΓ. ΔΗΜΗΤΡΙΟΥ</v>
      </c>
      <c r="B31" s="148" t="s">
        <v>242</v>
      </c>
      <c r="C31" s="149" t="s">
        <v>920</v>
      </c>
      <c r="D31" s="150">
        <v>144392</v>
      </c>
      <c r="E31" s="151" t="s">
        <v>85</v>
      </c>
      <c r="F31" s="152" t="s">
        <v>10</v>
      </c>
      <c r="G31" s="152" t="s">
        <v>739</v>
      </c>
      <c r="H31" s="147" t="s">
        <v>656</v>
      </c>
      <c r="I31" s="153" t="s">
        <v>86</v>
      </c>
      <c r="J31" s="154" t="s">
        <v>316</v>
      </c>
      <c r="K31" s="155"/>
      <c r="L31" s="155"/>
      <c r="M31" s="155"/>
      <c r="N31" s="155"/>
      <c r="O31" s="155"/>
      <c r="P31" s="155">
        <v>0.5</v>
      </c>
      <c r="Q31" s="155"/>
      <c r="R31" s="155"/>
      <c r="S31" s="155"/>
      <c r="T31" s="156"/>
      <c r="U31" s="157">
        <f t="shared" si="0"/>
        <v>0.5</v>
      </c>
      <c r="V31" s="158">
        <v>11</v>
      </c>
      <c r="W31" s="158">
        <v>2</v>
      </c>
      <c r="X31" s="159"/>
      <c r="Y31" s="160">
        <f t="shared" si="1"/>
        <v>13</v>
      </c>
      <c r="Z31" s="161">
        <f t="shared" si="2"/>
        <v>13.5</v>
      </c>
      <c r="AA31" s="149" t="s">
        <v>207</v>
      </c>
      <c r="AB31" s="149" t="s">
        <v>254</v>
      </c>
      <c r="AC31" s="149" t="s">
        <v>242</v>
      </c>
    </row>
    <row r="32" spans="1:29" s="77" customFormat="1" ht="38.25">
      <c r="A32" s="147" t="str">
        <f>VLOOKUP(B32,ΣΧΟΛΕΙΑ!$A$2:$D$119,4,FALSE)</f>
        <v>ΑΓ. ΔΗΜΗΤΡΙΟΥ</v>
      </c>
      <c r="B32" s="148" t="s">
        <v>254</v>
      </c>
      <c r="C32" s="149" t="s">
        <v>919</v>
      </c>
      <c r="D32" s="150">
        <v>156968</v>
      </c>
      <c r="E32" s="151" t="s">
        <v>80</v>
      </c>
      <c r="F32" s="152" t="s">
        <v>81</v>
      </c>
      <c r="G32" s="152" t="s">
        <v>82</v>
      </c>
      <c r="H32" s="147" t="s">
        <v>656</v>
      </c>
      <c r="I32" s="153" t="s">
        <v>818</v>
      </c>
      <c r="J32" s="154" t="s">
        <v>316</v>
      </c>
      <c r="K32" s="155"/>
      <c r="L32" s="155">
        <v>2.5</v>
      </c>
      <c r="M32" s="155"/>
      <c r="N32" s="155"/>
      <c r="O32" s="155"/>
      <c r="P32" s="155">
        <v>0.5</v>
      </c>
      <c r="Q32" s="155"/>
      <c r="R32" s="155">
        <v>1</v>
      </c>
      <c r="S32" s="155"/>
      <c r="T32" s="156"/>
      <c r="U32" s="157">
        <f t="shared" si="0"/>
        <v>4</v>
      </c>
      <c r="V32" s="158">
        <v>11</v>
      </c>
      <c r="W32" s="158">
        <v>2</v>
      </c>
      <c r="X32" s="159"/>
      <c r="Y32" s="160">
        <f t="shared" si="1"/>
        <v>13</v>
      </c>
      <c r="Z32" s="161">
        <f t="shared" si="2"/>
        <v>17</v>
      </c>
      <c r="AA32" s="149" t="s">
        <v>254</v>
      </c>
      <c r="AB32" s="149" t="s">
        <v>289</v>
      </c>
      <c r="AC32" s="149" t="s">
        <v>206</v>
      </c>
    </row>
    <row r="33" spans="1:29" s="77" customFormat="1" ht="38.25">
      <c r="A33" s="147" t="str">
        <f>VLOOKUP(B33,ΣΧΟΛΕΙΑ!$A$2:$D$119,4,FALSE)</f>
        <v>ΑΓ. ΔΗΜΗΤΡΙΟΥ</v>
      </c>
      <c r="B33" s="148" t="s">
        <v>254</v>
      </c>
      <c r="C33" s="149" t="s">
        <v>921</v>
      </c>
      <c r="D33" s="150">
        <v>193248</v>
      </c>
      <c r="E33" s="151" t="s">
        <v>155</v>
      </c>
      <c r="F33" s="152" t="s">
        <v>109</v>
      </c>
      <c r="G33" s="152" t="s">
        <v>23</v>
      </c>
      <c r="H33" s="147" t="s">
        <v>650</v>
      </c>
      <c r="I33" s="153"/>
      <c r="J33" s="169" t="s">
        <v>642</v>
      </c>
      <c r="K33" s="155"/>
      <c r="L33" s="155">
        <v>2.5</v>
      </c>
      <c r="M33" s="155"/>
      <c r="N33" s="155"/>
      <c r="O33" s="155"/>
      <c r="P33" s="155">
        <v>0.5</v>
      </c>
      <c r="Q33" s="155"/>
      <c r="R33" s="155">
        <v>1</v>
      </c>
      <c r="S33" s="155"/>
      <c r="T33" s="156"/>
      <c r="U33" s="157">
        <f t="shared" si="0"/>
        <v>4</v>
      </c>
      <c r="V33" s="158">
        <v>11</v>
      </c>
      <c r="W33" s="158">
        <v>0.38</v>
      </c>
      <c r="X33" s="159"/>
      <c r="Y33" s="160">
        <f t="shared" si="1"/>
        <v>11.38</v>
      </c>
      <c r="Z33" s="161">
        <f t="shared" si="2"/>
        <v>15.38</v>
      </c>
      <c r="AA33" s="149" t="s">
        <v>236</v>
      </c>
      <c r="AB33" s="149" t="s">
        <v>254</v>
      </c>
      <c r="AC33" s="149" t="s">
        <v>300</v>
      </c>
    </row>
    <row r="34" spans="1:29" s="77" customFormat="1" ht="38.25">
      <c r="A34" s="147" t="str">
        <f>VLOOKUP(B34,ΣΧΟΛΕΙΑ!$A$2:$D$119,4,FALSE)</f>
        <v>ΑΓ. ΔΗΜΗΤΡΙΟΥ</v>
      </c>
      <c r="B34" s="148" t="s">
        <v>254</v>
      </c>
      <c r="C34" s="149" t="s">
        <v>921</v>
      </c>
      <c r="D34" s="150">
        <v>144392</v>
      </c>
      <c r="E34" s="151" t="s">
        <v>85</v>
      </c>
      <c r="F34" s="152" t="s">
        <v>10</v>
      </c>
      <c r="G34" s="152" t="s">
        <v>739</v>
      </c>
      <c r="H34" s="147" t="s">
        <v>656</v>
      </c>
      <c r="I34" s="153" t="s">
        <v>86</v>
      </c>
      <c r="J34" s="154" t="s">
        <v>316</v>
      </c>
      <c r="K34" s="155"/>
      <c r="L34" s="155"/>
      <c r="M34" s="155"/>
      <c r="N34" s="155"/>
      <c r="O34" s="155"/>
      <c r="P34" s="155">
        <v>0.5</v>
      </c>
      <c r="Q34" s="155"/>
      <c r="R34" s="155"/>
      <c r="S34" s="155"/>
      <c r="T34" s="156"/>
      <c r="U34" s="157">
        <f t="shared" si="0"/>
        <v>0.5</v>
      </c>
      <c r="V34" s="158">
        <v>11</v>
      </c>
      <c r="W34" s="158">
        <v>2</v>
      </c>
      <c r="X34" s="159"/>
      <c r="Y34" s="160">
        <f t="shared" si="1"/>
        <v>13</v>
      </c>
      <c r="Z34" s="161">
        <f t="shared" si="2"/>
        <v>13.5</v>
      </c>
      <c r="AA34" s="149" t="s">
        <v>207</v>
      </c>
      <c r="AB34" s="149" t="s">
        <v>254</v>
      </c>
      <c r="AC34" s="149" t="s">
        <v>242</v>
      </c>
    </row>
    <row r="35" spans="1:29" s="77" customFormat="1" ht="38.25">
      <c r="A35" s="147" t="str">
        <f>VLOOKUP(B35,ΣΧΟΛΕΙΑ!$A$2:$D$119,4,FALSE)</f>
        <v>ΑΓ. ΔΗΜΗΤΡΙΟΥ</v>
      </c>
      <c r="B35" s="148" t="s">
        <v>254</v>
      </c>
      <c r="C35" s="149" t="s">
        <v>919</v>
      </c>
      <c r="D35" s="150">
        <v>137636</v>
      </c>
      <c r="E35" s="151" t="s">
        <v>93</v>
      </c>
      <c r="F35" s="152" t="s">
        <v>94</v>
      </c>
      <c r="G35" s="152" t="s">
        <v>48</v>
      </c>
      <c r="H35" s="147" t="s">
        <v>654</v>
      </c>
      <c r="I35" s="153" t="s">
        <v>824</v>
      </c>
      <c r="J35" s="154" t="s">
        <v>316</v>
      </c>
      <c r="K35" s="155"/>
      <c r="L35" s="155"/>
      <c r="M35" s="155"/>
      <c r="N35" s="155"/>
      <c r="O35" s="155"/>
      <c r="P35" s="155">
        <v>0.5</v>
      </c>
      <c r="Q35" s="155"/>
      <c r="R35" s="155"/>
      <c r="S35" s="155"/>
      <c r="T35" s="156"/>
      <c r="U35" s="157">
        <f t="shared" si="0"/>
        <v>0.5</v>
      </c>
      <c r="V35" s="158">
        <v>11</v>
      </c>
      <c r="W35" s="158">
        <v>1.375</v>
      </c>
      <c r="X35" s="159"/>
      <c r="Y35" s="160">
        <f t="shared" si="1"/>
        <v>12.375</v>
      </c>
      <c r="Z35" s="161">
        <f t="shared" si="2"/>
        <v>12.875</v>
      </c>
      <c r="AA35" s="149" t="s">
        <v>254</v>
      </c>
      <c r="AB35" s="149" t="s">
        <v>207</v>
      </c>
      <c r="AC35" s="149" t="s">
        <v>211</v>
      </c>
    </row>
    <row r="36" spans="1:29" s="77" customFormat="1" ht="38.25">
      <c r="A36" s="147" t="str">
        <f>VLOOKUP(B36,ΣΧΟΛΕΙΑ!$A$2:$D$119,4,FALSE)</f>
        <v>ΑΓ. ΔΗΜΗΤΡΙΟΥ</v>
      </c>
      <c r="B36" s="148" t="s">
        <v>254</v>
      </c>
      <c r="C36" s="149" t="s">
        <v>921</v>
      </c>
      <c r="D36" s="150">
        <v>206472</v>
      </c>
      <c r="E36" s="151" t="s">
        <v>133</v>
      </c>
      <c r="F36" s="152" t="s">
        <v>577</v>
      </c>
      <c r="G36" s="152" t="s">
        <v>27</v>
      </c>
      <c r="H36" s="147" t="s">
        <v>672</v>
      </c>
      <c r="I36" s="153" t="s">
        <v>719</v>
      </c>
      <c r="J36" s="154" t="s">
        <v>316</v>
      </c>
      <c r="K36" s="155"/>
      <c r="L36" s="155">
        <v>2.5</v>
      </c>
      <c r="M36" s="155"/>
      <c r="N36" s="155"/>
      <c r="O36" s="155"/>
      <c r="P36" s="155"/>
      <c r="Q36" s="155">
        <v>0.5</v>
      </c>
      <c r="R36" s="155"/>
      <c r="S36" s="155"/>
      <c r="T36" s="156"/>
      <c r="U36" s="157">
        <f t="shared" si="0"/>
        <v>3</v>
      </c>
      <c r="V36" s="158">
        <v>6.75</v>
      </c>
      <c r="W36" s="158"/>
      <c r="X36" s="159"/>
      <c r="Y36" s="160">
        <f t="shared" si="1"/>
        <v>6.75</v>
      </c>
      <c r="Z36" s="161">
        <f t="shared" si="2"/>
        <v>9.75</v>
      </c>
      <c r="AA36" s="149" t="s">
        <v>259</v>
      </c>
      <c r="AB36" s="149" t="s">
        <v>254</v>
      </c>
      <c r="AC36" s="149" t="s">
        <v>234</v>
      </c>
    </row>
    <row r="37" spans="1:29" s="77" customFormat="1" ht="38.25">
      <c r="A37" s="147" t="str">
        <f>VLOOKUP(B37,ΣΧΟΛΕΙΑ!$A$2:$D$119,4,FALSE)</f>
        <v>ΑΓ. ΔΗΜΗΤΡΙΟΥ</v>
      </c>
      <c r="B37" s="148" t="s">
        <v>258</v>
      </c>
      <c r="C37" s="149" t="s">
        <v>919</v>
      </c>
      <c r="D37" s="150">
        <v>156439</v>
      </c>
      <c r="E37" s="151" t="s">
        <v>169</v>
      </c>
      <c r="F37" s="152" t="s">
        <v>145</v>
      </c>
      <c r="G37" s="152" t="s">
        <v>7</v>
      </c>
      <c r="H37" s="147" t="s">
        <v>686</v>
      </c>
      <c r="I37" s="153" t="s">
        <v>125</v>
      </c>
      <c r="J37" s="154" t="s">
        <v>316</v>
      </c>
      <c r="K37" s="155"/>
      <c r="L37" s="155"/>
      <c r="M37" s="155"/>
      <c r="N37" s="155"/>
      <c r="O37" s="155"/>
      <c r="P37" s="155">
        <v>0.5</v>
      </c>
      <c r="Q37" s="155"/>
      <c r="R37" s="155"/>
      <c r="S37" s="155"/>
      <c r="T37" s="156"/>
      <c r="U37" s="157">
        <f t="shared" si="0"/>
        <v>0.5</v>
      </c>
      <c r="V37" s="158">
        <v>11</v>
      </c>
      <c r="W37" s="158">
        <v>1.88</v>
      </c>
      <c r="X37" s="159"/>
      <c r="Y37" s="160">
        <f t="shared" si="1"/>
        <v>12.879999999999999</v>
      </c>
      <c r="Z37" s="161">
        <f t="shared" si="2"/>
        <v>13.379999999999999</v>
      </c>
      <c r="AA37" s="149" t="s">
        <v>258</v>
      </c>
      <c r="AB37" s="149"/>
      <c r="AC37" s="149"/>
    </row>
    <row r="38" spans="1:29" s="77" customFormat="1" ht="38.25">
      <c r="A38" s="147" t="str">
        <f>VLOOKUP(B38,ΣΧΟΛΕΙΑ!$A$2:$D$119,4,FALSE)</f>
        <v>ΑΓ. ΔΗΜΗΤΡΙΟΥ</v>
      </c>
      <c r="B38" s="148" t="s">
        <v>258</v>
      </c>
      <c r="C38" s="149" t="s">
        <v>919</v>
      </c>
      <c r="D38" s="150">
        <v>156591</v>
      </c>
      <c r="E38" s="151" t="s">
        <v>476</v>
      </c>
      <c r="F38" s="152" t="s">
        <v>108</v>
      </c>
      <c r="G38" s="152" t="s">
        <v>14</v>
      </c>
      <c r="H38" s="147" t="s">
        <v>654</v>
      </c>
      <c r="I38" s="153" t="s">
        <v>709</v>
      </c>
      <c r="J38" s="154" t="s">
        <v>316</v>
      </c>
      <c r="K38" s="155"/>
      <c r="L38" s="155"/>
      <c r="M38" s="155"/>
      <c r="N38" s="155"/>
      <c r="O38" s="155"/>
      <c r="P38" s="155">
        <v>0.5</v>
      </c>
      <c r="Q38" s="155"/>
      <c r="R38" s="155"/>
      <c r="S38" s="155"/>
      <c r="T38" s="156"/>
      <c r="U38" s="157">
        <f t="shared" si="0"/>
        <v>0.5</v>
      </c>
      <c r="V38" s="158">
        <v>11</v>
      </c>
      <c r="W38" s="158"/>
      <c r="X38" s="159"/>
      <c r="Y38" s="160">
        <f t="shared" si="1"/>
        <v>11</v>
      </c>
      <c r="Z38" s="161">
        <f t="shared" si="2"/>
        <v>11.5</v>
      </c>
      <c r="AA38" s="149" t="s">
        <v>258</v>
      </c>
      <c r="AB38" s="149"/>
      <c r="AC38" s="149"/>
    </row>
    <row r="39" spans="1:29" s="77" customFormat="1" ht="51">
      <c r="A39" s="147" t="str">
        <f>VLOOKUP(B39,ΣΧΟΛΕΙΑ!$A$2:$D$119,4,FALSE)</f>
        <v>ΑΓ. ΔΗΜΗΤΡΙΟΥ</v>
      </c>
      <c r="B39" s="148" t="s">
        <v>272</v>
      </c>
      <c r="C39" s="149" t="s">
        <v>919</v>
      </c>
      <c r="D39" s="150">
        <v>185499</v>
      </c>
      <c r="E39" s="151" t="s">
        <v>141</v>
      </c>
      <c r="F39" s="152" t="s">
        <v>26</v>
      </c>
      <c r="G39" s="152" t="s">
        <v>7</v>
      </c>
      <c r="H39" s="147" t="s">
        <v>689</v>
      </c>
      <c r="I39" s="153"/>
      <c r="J39" s="169" t="s">
        <v>845</v>
      </c>
      <c r="K39" s="155"/>
      <c r="L39" s="155">
        <v>2.5</v>
      </c>
      <c r="M39" s="155"/>
      <c r="N39" s="155"/>
      <c r="O39" s="155"/>
      <c r="P39" s="155">
        <v>0.5</v>
      </c>
      <c r="Q39" s="155"/>
      <c r="R39" s="155">
        <v>1</v>
      </c>
      <c r="S39" s="155"/>
      <c r="T39" s="156"/>
      <c r="U39" s="157">
        <f t="shared" si="0"/>
        <v>4</v>
      </c>
      <c r="V39" s="158">
        <v>11</v>
      </c>
      <c r="W39" s="158">
        <v>0.94</v>
      </c>
      <c r="X39" s="159"/>
      <c r="Y39" s="160">
        <f t="shared" si="1"/>
        <v>11.94</v>
      </c>
      <c r="Z39" s="161">
        <f t="shared" si="2"/>
        <v>15.94</v>
      </c>
      <c r="AA39" s="149" t="s">
        <v>272</v>
      </c>
      <c r="AB39" s="149" t="s">
        <v>215</v>
      </c>
      <c r="AC39" s="149"/>
    </row>
    <row r="40" spans="1:29" s="77" customFormat="1" ht="38.25">
      <c r="A40" s="147" t="str">
        <f>VLOOKUP(B40,ΣΧΟΛΕΙΑ!$A$2:$D$119,4,FALSE)</f>
        <v>ΑΓ. ΔΗΜΗΤΡΙΟΥ</v>
      </c>
      <c r="B40" s="148" t="s">
        <v>281</v>
      </c>
      <c r="C40" s="149" t="s">
        <v>919</v>
      </c>
      <c r="D40" s="150">
        <v>166483</v>
      </c>
      <c r="E40" s="151" t="s">
        <v>139</v>
      </c>
      <c r="F40" s="152" t="s">
        <v>140</v>
      </c>
      <c r="G40" s="152" t="s">
        <v>759</v>
      </c>
      <c r="H40" s="147" t="s">
        <v>675</v>
      </c>
      <c r="I40" s="162" t="s">
        <v>827</v>
      </c>
      <c r="J40" s="154" t="s">
        <v>316</v>
      </c>
      <c r="K40" s="155"/>
      <c r="L40" s="155">
        <v>2.5</v>
      </c>
      <c r="M40" s="155"/>
      <c r="N40" s="155"/>
      <c r="O40" s="155"/>
      <c r="P40" s="155">
        <v>0.5</v>
      </c>
      <c r="Q40" s="155"/>
      <c r="R40" s="155">
        <v>1</v>
      </c>
      <c r="S40" s="155"/>
      <c r="T40" s="173">
        <v>0.5</v>
      </c>
      <c r="U40" s="157">
        <f t="shared" si="0"/>
        <v>4.5</v>
      </c>
      <c r="V40" s="158">
        <v>11</v>
      </c>
      <c r="W40" s="174">
        <v>2</v>
      </c>
      <c r="X40" s="159"/>
      <c r="Y40" s="160">
        <f t="shared" si="1"/>
        <v>13</v>
      </c>
      <c r="Z40" s="161">
        <f t="shared" si="2"/>
        <v>17.5</v>
      </c>
      <c r="AA40" s="149" t="s">
        <v>281</v>
      </c>
      <c r="AB40" s="149"/>
      <c r="AC40" s="149"/>
    </row>
    <row r="41" spans="1:29" s="77" customFormat="1" ht="38.25">
      <c r="A41" s="147" t="str">
        <f>VLOOKUP(B41,ΣΧΟΛΕΙΑ!$A$2:$D$119,4,FALSE)</f>
        <v>ΑΓ. ΔΗΜΗΤΡΙΟΥ</v>
      </c>
      <c r="B41" s="148" t="s">
        <v>281</v>
      </c>
      <c r="C41" s="149" t="s">
        <v>919</v>
      </c>
      <c r="D41" s="150">
        <v>226041</v>
      </c>
      <c r="E41" s="151" t="s">
        <v>520</v>
      </c>
      <c r="F41" s="152" t="s">
        <v>49</v>
      </c>
      <c r="G41" s="152" t="s">
        <v>21</v>
      </c>
      <c r="H41" s="147" t="s">
        <v>658</v>
      </c>
      <c r="I41" s="153" t="s">
        <v>865</v>
      </c>
      <c r="J41" s="154" t="s">
        <v>316</v>
      </c>
      <c r="K41" s="155"/>
      <c r="L41" s="155"/>
      <c r="M41" s="155"/>
      <c r="N41" s="155"/>
      <c r="O41" s="155"/>
      <c r="P41" s="155">
        <v>0.5</v>
      </c>
      <c r="Q41" s="155">
        <v>0.5</v>
      </c>
      <c r="R41" s="155"/>
      <c r="S41" s="155"/>
      <c r="T41" s="156"/>
      <c r="U41" s="157">
        <f t="shared" si="0"/>
        <v>1</v>
      </c>
      <c r="V41" s="158">
        <v>7.75</v>
      </c>
      <c r="W41" s="158"/>
      <c r="X41" s="159"/>
      <c r="Y41" s="160">
        <f t="shared" si="1"/>
        <v>7.75</v>
      </c>
      <c r="Z41" s="161">
        <f t="shared" si="2"/>
        <v>8.75</v>
      </c>
      <c r="AA41" s="149" t="s">
        <v>281</v>
      </c>
      <c r="AB41" s="149"/>
      <c r="AC41" s="149"/>
    </row>
    <row r="42" spans="1:29" s="77" customFormat="1" ht="38.25">
      <c r="A42" s="147" t="str">
        <f>VLOOKUP(B42,ΣΧΟΛΕΙΑ!$A$2:$D$119,4,FALSE)</f>
        <v>ΑΓ. ΔΗΜΗΤΡΙΟΥ</v>
      </c>
      <c r="B42" s="148" t="s">
        <v>290</v>
      </c>
      <c r="C42" s="149" t="s">
        <v>921</v>
      </c>
      <c r="D42" s="150">
        <v>169370</v>
      </c>
      <c r="E42" s="151" t="s">
        <v>19</v>
      </c>
      <c r="F42" s="152" t="s">
        <v>20</v>
      </c>
      <c r="G42" s="152" t="s">
        <v>21</v>
      </c>
      <c r="H42" s="147" t="s">
        <v>651</v>
      </c>
      <c r="I42" s="153" t="s">
        <v>592</v>
      </c>
      <c r="J42" s="154" t="s">
        <v>316</v>
      </c>
      <c r="K42" s="155"/>
      <c r="L42" s="155">
        <v>2.5</v>
      </c>
      <c r="M42" s="155"/>
      <c r="N42" s="155"/>
      <c r="O42" s="155"/>
      <c r="P42" s="155"/>
      <c r="Q42" s="155"/>
      <c r="R42" s="155"/>
      <c r="S42" s="155"/>
      <c r="T42" s="156"/>
      <c r="U42" s="157">
        <f t="shared" si="0"/>
        <v>2.5</v>
      </c>
      <c r="V42" s="158">
        <v>11</v>
      </c>
      <c r="W42" s="158">
        <v>2</v>
      </c>
      <c r="X42" s="155">
        <v>0.68700000000000006</v>
      </c>
      <c r="Y42" s="160">
        <f t="shared" si="1"/>
        <v>13.686999999999999</v>
      </c>
      <c r="Z42" s="161">
        <f t="shared" si="2"/>
        <v>16.186999999999998</v>
      </c>
      <c r="AA42" s="149" t="s">
        <v>220</v>
      </c>
      <c r="AB42" s="149" t="s">
        <v>290</v>
      </c>
      <c r="AC42" s="149" t="s">
        <v>234</v>
      </c>
    </row>
    <row r="43" spans="1:29" s="77" customFormat="1" ht="38.25">
      <c r="A43" s="147" t="str">
        <f>VLOOKUP(B43,ΣΧΟΛΕΙΑ!$A$2:$D$119,4,FALSE)</f>
        <v>ΑΓ. ΔΗΜΗΤΡΙΟΥ</v>
      </c>
      <c r="B43" s="148" t="s">
        <v>290</v>
      </c>
      <c r="C43" s="149" t="s">
        <v>921</v>
      </c>
      <c r="D43" s="150">
        <v>221563</v>
      </c>
      <c r="E43" s="151" t="s">
        <v>123</v>
      </c>
      <c r="F43" s="152" t="s">
        <v>82</v>
      </c>
      <c r="G43" s="152" t="s">
        <v>737</v>
      </c>
      <c r="H43" s="147" t="s">
        <v>668</v>
      </c>
      <c r="I43" s="153" t="s">
        <v>840</v>
      </c>
      <c r="J43" s="154" t="s">
        <v>316</v>
      </c>
      <c r="K43" s="155"/>
      <c r="L43" s="155"/>
      <c r="M43" s="155">
        <v>2</v>
      </c>
      <c r="N43" s="155"/>
      <c r="O43" s="155"/>
      <c r="P43" s="155">
        <v>0.5</v>
      </c>
      <c r="Q43" s="155"/>
      <c r="R43" s="155"/>
      <c r="S43" s="155"/>
      <c r="T43" s="156"/>
      <c r="U43" s="157">
        <f t="shared" si="0"/>
        <v>2.5</v>
      </c>
      <c r="V43" s="158">
        <v>11</v>
      </c>
      <c r="W43" s="158">
        <v>0.375</v>
      </c>
      <c r="X43" s="159"/>
      <c r="Y43" s="160">
        <f t="shared" si="1"/>
        <v>11.375</v>
      </c>
      <c r="Z43" s="161">
        <f t="shared" si="2"/>
        <v>13.875</v>
      </c>
      <c r="AA43" s="149" t="s">
        <v>217</v>
      </c>
      <c r="AB43" s="149" t="s">
        <v>290</v>
      </c>
      <c r="AC43" s="149" t="s">
        <v>276</v>
      </c>
    </row>
    <row r="44" spans="1:29" s="77" customFormat="1" ht="38.25">
      <c r="A44" s="147" t="str">
        <f>VLOOKUP(B44,ΣΧΟΛΕΙΑ!$A$2:$D$119,4,FALSE)</f>
        <v>ΑΓ. ΔΗΜΗΤΡΙΟΥ</v>
      </c>
      <c r="B44" s="148" t="s">
        <v>290</v>
      </c>
      <c r="C44" s="149" t="s">
        <v>919</v>
      </c>
      <c r="D44" s="150">
        <v>156851</v>
      </c>
      <c r="E44" s="151" t="s">
        <v>102</v>
      </c>
      <c r="F44" s="152" t="s">
        <v>103</v>
      </c>
      <c r="G44" s="152" t="s">
        <v>26</v>
      </c>
      <c r="H44" s="147" t="s">
        <v>659</v>
      </c>
      <c r="I44" s="153" t="s">
        <v>729</v>
      </c>
      <c r="J44" s="154" t="s">
        <v>316</v>
      </c>
      <c r="K44" s="155"/>
      <c r="L44" s="155"/>
      <c r="M44" s="155"/>
      <c r="N44" s="155"/>
      <c r="O44" s="155"/>
      <c r="P44" s="155">
        <v>0.5</v>
      </c>
      <c r="Q44" s="155"/>
      <c r="R44" s="155"/>
      <c r="S44" s="155"/>
      <c r="T44" s="175"/>
      <c r="U44" s="157">
        <f t="shared" si="0"/>
        <v>0.5</v>
      </c>
      <c r="V44" s="158">
        <v>11</v>
      </c>
      <c r="W44" s="158">
        <v>2</v>
      </c>
      <c r="X44" s="159"/>
      <c r="Y44" s="160">
        <f t="shared" si="1"/>
        <v>13</v>
      </c>
      <c r="Z44" s="161">
        <f t="shared" si="2"/>
        <v>13.5</v>
      </c>
      <c r="AA44" s="149" t="s">
        <v>290</v>
      </c>
      <c r="AB44" s="149"/>
      <c r="AC44" s="149"/>
    </row>
    <row r="45" spans="1:29" s="77" customFormat="1" ht="38.25">
      <c r="A45" s="147" t="str">
        <f>VLOOKUP(B45,ΣΧΟΛΕΙΑ!$A$2:$D$119,4,FALSE)</f>
        <v>ΑΓ. ΔΗΜΗΤΡΙΟΥ</v>
      </c>
      <c r="B45" s="148" t="s">
        <v>633</v>
      </c>
      <c r="C45" s="149" t="s">
        <v>919</v>
      </c>
      <c r="D45" s="150">
        <v>557233</v>
      </c>
      <c r="E45" s="151" t="s">
        <v>95</v>
      </c>
      <c r="F45" s="152" t="s">
        <v>82</v>
      </c>
      <c r="G45" s="152" t="s">
        <v>96</v>
      </c>
      <c r="H45" s="147" t="s">
        <v>678</v>
      </c>
      <c r="I45" s="153" t="s">
        <v>814</v>
      </c>
      <c r="J45" s="154" t="s">
        <v>316</v>
      </c>
      <c r="K45" s="155"/>
      <c r="L45" s="155">
        <v>2.5</v>
      </c>
      <c r="M45" s="155"/>
      <c r="N45" s="155"/>
      <c r="O45" s="155"/>
      <c r="P45" s="155">
        <v>0.5</v>
      </c>
      <c r="Q45" s="155"/>
      <c r="R45" s="155"/>
      <c r="S45" s="155"/>
      <c r="T45" s="156"/>
      <c r="U45" s="157">
        <f t="shared" si="0"/>
        <v>3</v>
      </c>
      <c r="V45" s="158">
        <v>11</v>
      </c>
      <c r="W45" s="158">
        <v>2</v>
      </c>
      <c r="X45" s="159"/>
      <c r="Y45" s="160">
        <f t="shared" si="1"/>
        <v>13</v>
      </c>
      <c r="Z45" s="161">
        <f t="shared" si="2"/>
        <v>16</v>
      </c>
      <c r="AA45" s="149" t="s">
        <v>633</v>
      </c>
      <c r="AB45" s="149"/>
      <c r="AC45" s="149"/>
    </row>
    <row r="46" spans="1:29" s="77" customFormat="1" ht="38.25">
      <c r="A46" s="147" t="str">
        <f>VLOOKUP(B46,ΣΧΟΛΕΙΑ!$A$2:$D$119,4,FALSE)</f>
        <v>ΑΓ. ΔΗΜΗΤΡΙΟΥ</v>
      </c>
      <c r="B46" s="148" t="s">
        <v>310</v>
      </c>
      <c r="C46" s="149" t="s">
        <v>919</v>
      </c>
      <c r="D46" s="150">
        <v>157509</v>
      </c>
      <c r="E46" s="151" t="s">
        <v>65</v>
      </c>
      <c r="F46" s="152" t="s">
        <v>48</v>
      </c>
      <c r="G46" s="152" t="s">
        <v>12</v>
      </c>
      <c r="H46" s="147" t="s">
        <v>658</v>
      </c>
      <c r="I46" s="153" t="s">
        <v>814</v>
      </c>
      <c r="J46" s="154" t="s">
        <v>316</v>
      </c>
      <c r="K46" s="155"/>
      <c r="L46" s="155"/>
      <c r="M46" s="155"/>
      <c r="N46" s="155"/>
      <c r="O46" s="155"/>
      <c r="P46" s="155">
        <v>0.5</v>
      </c>
      <c r="Q46" s="155"/>
      <c r="R46" s="155"/>
      <c r="S46" s="155"/>
      <c r="T46" s="156"/>
      <c r="U46" s="157">
        <f t="shared" si="0"/>
        <v>0.5</v>
      </c>
      <c r="V46" s="158">
        <v>11</v>
      </c>
      <c r="W46" s="158">
        <v>2</v>
      </c>
      <c r="X46" s="159"/>
      <c r="Y46" s="160">
        <f t="shared" si="1"/>
        <v>13</v>
      </c>
      <c r="Z46" s="161">
        <f t="shared" si="2"/>
        <v>13.5</v>
      </c>
      <c r="AA46" s="149" t="s">
        <v>310</v>
      </c>
      <c r="AB46" s="149"/>
      <c r="AC46" s="149"/>
    </row>
    <row r="47" spans="1:29" s="77" customFormat="1" ht="38.25">
      <c r="A47" s="147" t="str">
        <f>VLOOKUP(B47,ΣΧΟΛΕΙΑ!$A$2:$D$119,4,FALSE)</f>
        <v>ΑΓ. ΔΗΜΗΤΡΙΟΥ</v>
      </c>
      <c r="B47" s="148" t="s">
        <v>304</v>
      </c>
      <c r="C47" s="149" t="s">
        <v>919</v>
      </c>
      <c r="D47" s="150">
        <v>153262</v>
      </c>
      <c r="E47" s="151" t="s">
        <v>17</v>
      </c>
      <c r="F47" s="152" t="s">
        <v>18</v>
      </c>
      <c r="G47" s="152" t="s">
        <v>736</v>
      </c>
      <c r="H47" s="147" t="s">
        <v>685</v>
      </c>
      <c r="I47" s="153" t="s">
        <v>715</v>
      </c>
      <c r="J47" s="154" t="s">
        <v>316</v>
      </c>
      <c r="K47" s="155"/>
      <c r="L47" s="155">
        <v>2.5</v>
      </c>
      <c r="M47" s="155"/>
      <c r="N47" s="155"/>
      <c r="O47" s="155"/>
      <c r="P47" s="155">
        <v>0.5</v>
      </c>
      <c r="Q47" s="155"/>
      <c r="R47" s="155">
        <v>1</v>
      </c>
      <c r="S47" s="155">
        <v>0.25</v>
      </c>
      <c r="T47" s="156"/>
      <c r="U47" s="157">
        <f t="shared" si="0"/>
        <v>4.25</v>
      </c>
      <c r="V47" s="158">
        <v>11</v>
      </c>
      <c r="W47" s="158">
        <v>2</v>
      </c>
      <c r="X47" s="159"/>
      <c r="Y47" s="160">
        <f t="shared" si="1"/>
        <v>13</v>
      </c>
      <c r="Z47" s="161">
        <f t="shared" si="2"/>
        <v>17.25</v>
      </c>
      <c r="AA47" s="149" t="s">
        <v>304</v>
      </c>
      <c r="AB47" s="149"/>
      <c r="AC47" s="149"/>
    </row>
    <row r="48" spans="1:29" s="77" customFormat="1" ht="38.25">
      <c r="A48" s="147" t="str">
        <f>VLOOKUP(B48,ΣΧΟΛΕΙΑ!$A$2:$D$119,4,FALSE)</f>
        <v>ΑΛΙΜΟΥ</v>
      </c>
      <c r="B48" s="148" t="s">
        <v>207</v>
      </c>
      <c r="C48" s="149" t="s">
        <v>920</v>
      </c>
      <c r="D48" s="150">
        <v>174308</v>
      </c>
      <c r="E48" s="151" t="s">
        <v>151</v>
      </c>
      <c r="F48" s="152" t="s">
        <v>44</v>
      </c>
      <c r="G48" s="152" t="s">
        <v>96</v>
      </c>
      <c r="H48" s="147" t="s">
        <v>685</v>
      </c>
      <c r="I48" s="153" t="s">
        <v>112</v>
      </c>
      <c r="J48" s="154" t="s">
        <v>316</v>
      </c>
      <c r="K48" s="155"/>
      <c r="L48" s="155">
        <v>2.5</v>
      </c>
      <c r="M48" s="155"/>
      <c r="N48" s="155"/>
      <c r="O48" s="155"/>
      <c r="P48" s="155">
        <v>0.5</v>
      </c>
      <c r="Q48" s="155"/>
      <c r="R48" s="155">
        <v>1</v>
      </c>
      <c r="S48" s="155"/>
      <c r="T48" s="156"/>
      <c r="U48" s="157">
        <f t="shared" si="0"/>
        <v>4</v>
      </c>
      <c r="V48" s="158">
        <v>10</v>
      </c>
      <c r="W48" s="158">
        <v>2</v>
      </c>
      <c r="X48" s="159"/>
      <c r="Y48" s="160">
        <f t="shared" si="1"/>
        <v>12</v>
      </c>
      <c r="Z48" s="161">
        <f t="shared" si="2"/>
        <v>16</v>
      </c>
      <c r="AA48" s="149" t="s">
        <v>273</v>
      </c>
      <c r="AB48" s="149" t="s">
        <v>235</v>
      </c>
      <c r="AC48" s="149" t="s">
        <v>207</v>
      </c>
    </row>
    <row r="49" spans="1:29" s="77" customFormat="1" ht="38.25">
      <c r="A49" s="147" t="str">
        <f>VLOOKUP(B49,ΣΧΟΛΕΙΑ!$A$2:$D$119,4,FALSE)</f>
        <v>ΑΛΙΜΟΥ</v>
      </c>
      <c r="B49" s="148" t="s">
        <v>207</v>
      </c>
      <c r="C49" s="149" t="s">
        <v>919</v>
      </c>
      <c r="D49" s="150">
        <v>144392</v>
      </c>
      <c r="E49" s="151" t="s">
        <v>85</v>
      </c>
      <c r="F49" s="152" t="s">
        <v>10</v>
      </c>
      <c r="G49" s="152" t="s">
        <v>739</v>
      </c>
      <c r="H49" s="147" t="s">
        <v>656</v>
      </c>
      <c r="I49" s="153" t="s">
        <v>86</v>
      </c>
      <c r="J49" s="154" t="s">
        <v>316</v>
      </c>
      <c r="K49" s="155"/>
      <c r="L49" s="155"/>
      <c r="M49" s="155"/>
      <c r="N49" s="155"/>
      <c r="O49" s="155"/>
      <c r="P49" s="155">
        <v>0.5</v>
      </c>
      <c r="Q49" s="155"/>
      <c r="R49" s="155"/>
      <c r="S49" s="155"/>
      <c r="T49" s="156"/>
      <c r="U49" s="157">
        <f t="shared" si="0"/>
        <v>0.5</v>
      </c>
      <c r="V49" s="158">
        <v>11</v>
      </c>
      <c r="W49" s="158">
        <v>2</v>
      </c>
      <c r="X49" s="159"/>
      <c r="Y49" s="160">
        <f t="shared" si="1"/>
        <v>13</v>
      </c>
      <c r="Z49" s="161">
        <f t="shared" si="2"/>
        <v>13.5</v>
      </c>
      <c r="AA49" s="149" t="s">
        <v>207</v>
      </c>
      <c r="AB49" s="149" t="s">
        <v>254</v>
      </c>
      <c r="AC49" s="149" t="s">
        <v>242</v>
      </c>
    </row>
    <row r="50" spans="1:29" s="77" customFormat="1" ht="38.25">
      <c r="A50" s="147" t="str">
        <f>VLOOKUP(B50,ΣΧΟΛΕΙΑ!$A$2:$D$119,4,FALSE)</f>
        <v>ΑΛΙΜΟΥ</v>
      </c>
      <c r="B50" s="148" t="s">
        <v>207</v>
      </c>
      <c r="C50" s="149" t="s">
        <v>919</v>
      </c>
      <c r="D50" s="150">
        <v>181615</v>
      </c>
      <c r="E50" s="151" t="s">
        <v>478</v>
      </c>
      <c r="F50" s="152" t="s">
        <v>29</v>
      </c>
      <c r="G50" s="152" t="s">
        <v>26</v>
      </c>
      <c r="H50" s="147" t="s">
        <v>658</v>
      </c>
      <c r="I50" s="153" t="s">
        <v>86</v>
      </c>
      <c r="J50" s="154" t="s">
        <v>316</v>
      </c>
      <c r="K50" s="155"/>
      <c r="L50" s="155"/>
      <c r="M50" s="155"/>
      <c r="N50" s="155"/>
      <c r="O50" s="155"/>
      <c r="P50" s="155">
        <v>0.5</v>
      </c>
      <c r="Q50" s="155">
        <v>0.5</v>
      </c>
      <c r="R50" s="155"/>
      <c r="S50" s="155">
        <v>0.25</v>
      </c>
      <c r="T50" s="156"/>
      <c r="U50" s="157">
        <f t="shared" si="0"/>
        <v>1.25</v>
      </c>
      <c r="V50" s="158">
        <v>11</v>
      </c>
      <c r="W50" s="158">
        <v>1</v>
      </c>
      <c r="X50" s="159"/>
      <c r="Y50" s="160">
        <f t="shared" si="1"/>
        <v>12</v>
      </c>
      <c r="Z50" s="161">
        <f t="shared" si="2"/>
        <v>13.25</v>
      </c>
      <c r="AA50" s="149" t="s">
        <v>207</v>
      </c>
      <c r="AB50" s="149"/>
      <c r="AC50" s="149"/>
    </row>
    <row r="51" spans="1:29" s="77" customFormat="1" ht="38.25">
      <c r="A51" s="147" t="str">
        <f>VLOOKUP(B51,ΣΧΟΛΕΙΑ!$A$2:$D$119,4,FALSE)</f>
        <v>ΑΛΙΜΟΥ</v>
      </c>
      <c r="B51" s="148" t="s">
        <v>207</v>
      </c>
      <c r="C51" s="149" t="s">
        <v>921</v>
      </c>
      <c r="D51" s="150">
        <v>137636</v>
      </c>
      <c r="E51" s="151" t="s">
        <v>93</v>
      </c>
      <c r="F51" s="152" t="s">
        <v>94</v>
      </c>
      <c r="G51" s="152" t="s">
        <v>48</v>
      </c>
      <c r="H51" s="147" t="s">
        <v>654</v>
      </c>
      <c r="I51" s="153" t="s">
        <v>824</v>
      </c>
      <c r="J51" s="154" t="s">
        <v>316</v>
      </c>
      <c r="K51" s="155"/>
      <c r="L51" s="155"/>
      <c r="M51" s="155"/>
      <c r="N51" s="155"/>
      <c r="O51" s="155"/>
      <c r="P51" s="155">
        <v>0.5</v>
      </c>
      <c r="Q51" s="155"/>
      <c r="R51" s="155"/>
      <c r="S51" s="155"/>
      <c r="T51" s="156"/>
      <c r="U51" s="157">
        <f t="shared" si="0"/>
        <v>0.5</v>
      </c>
      <c r="V51" s="158">
        <v>11</v>
      </c>
      <c r="W51" s="158">
        <v>1.375</v>
      </c>
      <c r="X51" s="159"/>
      <c r="Y51" s="160">
        <f t="shared" si="1"/>
        <v>12.375</v>
      </c>
      <c r="Z51" s="161">
        <f t="shared" si="2"/>
        <v>12.875</v>
      </c>
      <c r="AA51" s="149" t="s">
        <v>254</v>
      </c>
      <c r="AB51" s="149" t="s">
        <v>207</v>
      </c>
      <c r="AC51" s="149" t="s">
        <v>211</v>
      </c>
    </row>
    <row r="52" spans="1:29" s="77" customFormat="1" ht="38.25">
      <c r="A52" s="147" t="str">
        <f>VLOOKUP(B52,ΣΧΟΛΕΙΑ!$A$2:$D$119,4,FALSE)</f>
        <v>ΑΛΙΜΟΥ</v>
      </c>
      <c r="B52" s="148" t="s">
        <v>207</v>
      </c>
      <c r="C52" s="149" t="s">
        <v>919</v>
      </c>
      <c r="D52" s="150">
        <v>196321</v>
      </c>
      <c r="E52" s="151" t="s">
        <v>515</v>
      </c>
      <c r="F52" s="152" t="s">
        <v>111</v>
      </c>
      <c r="G52" s="152" t="s">
        <v>6</v>
      </c>
      <c r="H52" s="147" t="s">
        <v>669</v>
      </c>
      <c r="I52" s="153" t="s">
        <v>86</v>
      </c>
      <c r="J52" s="154" t="s">
        <v>316</v>
      </c>
      <c r="K52" s="155"/>
      <c r="L52" s="155">
        <v>2.5</v>
      </c>
      <c r="M52" s="155"/>
      <c r="N52" s="155"/>
      <c r="O52" s="155"/>
      <c r="P52" s="155">
        <v>0.5</v>
      </c>
      <c r="Q52" s="155">
        <v>0.5</v>
      </c>
      <c r="R52" s="155"/>
      <c r="S52" s="155">
        <v>0.25</v>
      </c>
      <c r="T52" s="156"/>
      <c r="U52" s="157">
        <f t="shared" si="0"/>
        <v>3.75</v>
      </c>
      <c r="V52" s="158">
        <v>6.25</v>
      </c>
      <c r="W52" s="158"/>
      <c r="X52" s="159"/>
      <c r="Y52" s="160">
        <f t="shared" si="1"/>
        <v>6.25</v>
      </c>
      <c r="Z52" s="161">
        <f t="shared" si="2"/>
        <v>10</v>
      </c>
      <c r="AA52" s="149" t="s">
        <v>207</v>
      </c>
      <c r="AB52" s="149" t="s">
        <v>215</v>
      </c>
      <c r="AC52" s="149"/>
    </row>
    <row r="53" spans="1:29" s="77" customFormat="1" ht="38.25">
      <c r="A53" s="147" t="str">
        <f>VLOOKUP(B53,ΣΧΟΛΕΙΑ!$A$2:$D$119,4,FALSE)</f>
        <v>ΑΛΙΜΟΥ</v>
      </c>
      <c r="B53" s="148" t="s">
        <v>216</v>
      </c>
      <c r="C53" s="149" t="s">
        <v>919</v>
      </c>
      <c r="D53" s="150">
        <v>164848</v>
      </c>
      <c r="E53" s="151" t="s">
        <v>87</v>
      </c>
      <c r="F53" s="152" t="s">
        <v>88</v>
      </c>
      <c r="G53" s="152" t="s">
        <v>89</v>
      </c>
      <c r="H53" s="147" t="s">
        <v>658</v>
      </c>
      <c r="I53" s="153" t="s">
        <v>806</v>
      </c>
      <c r="J53" s="154" t="s">
        <v>316</v>
      </c>
      <c r="K53" s="155"/>
      <c r="L53" s="155">
        <v>2.5</v>
      </c>
      <c r="M53" s="155"/>
      <c r="N53" s="155"/>
      <c r="O53" s="155"/>
      <c r="P53" s="155">
        <v>0.5</v>
      </c>
      <c r="Q53" s="155"/>
      <c r="R53" s="155"/>
      <c r="S53" s="155"/>
      <c r="T53" s="156"/>
      <c r="U53" s="157">
        <f t="shared" si="0"/>
        <v>3</v>
      </c>
      <c r="V53" s="158">
        <v>11</v>
      </c>
      <c r="W53" s="158">
        <v>2</v>
      </c>
      <c r="X53" s="159"/>
      <c r="Y53" s="160">
        <f t="shared" si="1"/>
        <v>13</v>
      </c>
      <c r="Z53" s="161">
        <f t="shared" si="2"/>
        <v>16</v>
      </c>
      <c r="AA53" s="149" t="s">
        <v>216</v>
      </c>
      <c r="AB53" s="149"/>
      <c r="AC53" s="149"/>
    </row>
    <row r="54" spans="1:29" s="77" customFormat="1" ht="38.25">
      <c r="A54" s="147" t="str">
        <f>VLOOKUP(B54,ΣΧΟΛΕΙΑ!$A$2:$D$119,4,FALSE)</f>
        <v>ΑΛΙΜΟΥ</v>
      </c>
      <c r="B54" s="148" t="s">
        <v>216</v>
      </c>
      <c r="C54" s="149" t="s">
        <v>919</v>
      </c>
      <c r="D54" s="150">
        <v>184733</v>
      </c>
      <c r="E54" s="151" t="s">
        <v>59</v>
      </c>
      <c r="F54" s="152" t="s">
        <v>128</v>
      </c>
      <c r="G54" s="152" t="s">
        <v>741</v>
      </c>
      <c r="H54" s="147" t="s">
        <v>683</v>
      </c>
      <c r="I54" s="153" t="s">
        <v>595</v>
      </c>
      <c r="J54" s="154" t="s">
        <v>316</v>
      </c>
      <c r="K54" s="155"/>
      <c r="L54" s="155"/>
      <c r="M54" s="155">
        <v>2</v>
      </c>
      <c r="N54" s="155"/>
      <c r="O54" s="155"/>
      <c r="P54" s="155">
        <v>0.5</v>
      </c>
      <c r="Q54" s="155"/>
      <c r="R54" s="155"/>
      <c r="S54" s="155"/>
      <c r="T54" s="156"/>
      <c r="U54" s="157">
        <f t="shared" si="0"/>
        <v>2.5</v>
      </c>
      <c r="V54" s="158">
        <v>5.75</v>
      </c>
      <c r="W54" s="158">
        <v>1</v>
      </c>
      <c r="X54" s="159"/>
      <c r="Y54" s="160">
        <f t="shared" si="1"/>
        <v>6.75</v>
      </c>
      <c r="Z54" s="161">
        <f t="shared" si="2"/>
        <v>9.25</v>
      </c>
      <c r="AA54" s="149" t="s">
        <v>216</v>
      </c>
      <c r="AB54" s="149"/>
      <c r="AC54" s="149"/>
    </row>
    <row r="55" spans="1:29" s="77" customFormat="1" ht="38.25">
      <c r="A55" s="147" t="str">
        <f>VLOOKUP(B55,ΣΧΟΛΕΙΑ!$A$2:$D$119,4,FALSE)</f>
        <v>ΑΛΙΜΟΥ</v>
      </c>
      <c r="B55" s="148" t="s">
        <v>226</v>
      </c>
      <c r="C55" s="149" t="s">
        <v>919</v>
      </c>
      <c r="D55" s="150">
        <v>155229</v>
      </c>
      <c r="E55" s="151" t="s">
        <v>114</v>
      </c>
      <c r="F55" s="152" t="s">
        <v>9</v>
      </c>
      <c r="G55" s="152" t="s">
        <v>89</v>
      </c>
      <c r="H55" s="147" t="s">
        <v>666</v>
      </c>
      <c r="I55" s="153" t="s">
        <v>832</v>
      </c>
      <c r="J55" s="154" t="s">
        <v>316</v>
      </c>
      <c r="K55" s="155"/>
      <c r="L55" s="155"/>
      <c r="M55" s="155"/>
      <c r="N55" s="155"/>
      <c r="O55" s="155"/>
      <c r="P55" s="155">
        <v>0.5</v>
      </c>
      <c r="Q55" s="155"/>
      <c r="R55" s="155"/>
      <c r="S55" s="155"/>
      <c r="T55" s="156"/>
      <c r="U55" s="157">
        <f t="shared" si="0"/>
        <v>0.5</v>
      </c>
      <c r="V55" s="158">
        <v>11</v>
      </c>
      <c r="W55" s="158">
        <v>2</v>
      </c>
      <c r="X55" s="159"/>
      <c r="Y55" s="160">
        <f t="shared" si="1"/>
        <v>13</v>
      </c>
      <c r="Z55" s="161">
        <f t="shared" si="2"/>
        <v>13.5</v>
      </c>
      <c r="AA55" s="149" t="s">
        <v>226</v>
      </c>
      <c r="AB55" s="149" t="s">
        <v>631</v>
      </c>
      <c r="AC55" s="149" t="s">
        <v>227</v>
      </c>
    </row>
    <row r="56" spans="1:29" s="77" customFormat="1" ht="38.25">
      <c r="A56" s="147" t="str">
        <f>VLOOKUP(B56,ΣΧΟΛΕΙΑ!$A$2:$D$119,4,FALSE)</f>
        <v>ΑΛΙΜΟΥ</v>
      </c>
      <c r="B56" s="148" t="s">
        <v>226</v>
      </c>
      <c r="C56" s="149" t="s">
        <v>919</v>
      </c>
      <c r="D56" s="150">
        <v>181476</v>
      </c>
      <c r="E56" s="151" t="s">
        <v>129</v>
      </c>
      <c r="F56" s="152" t="s">
        <v>128</v>
      </c>
      <c r="G56" s="152" t="s">
        <v>21</v>
      </c>
      <c r="H56" s="147" t="s">
        <v>697</v>
      </c>
      <c r="I56" s="153" t="s">
        <v>718</v>
      </c>
      <c r="J56" s="154" t="s">
        <v>316</v>
      </c>
      <c r="K56" s="155"/>
      <c r="L56" s="155"/>
      <c r="M56" s="176">
        <v>0</v>
      </c>
      <c r="N56" s="155">
        <v>0.5</v>
      </c>
      <c r="O56" s="155"/>
      <c r="P56" s="155">
        <v>0.5</v>
      </c>
      <c r="Q56" s="155">
        <v>0.5</v>
      </c>
      <c r="R56" s="155"/>
      <c r="S56" s="155"/>
      <c r="T56" s="156"/>
      <c r="U56" s="157">
        <f t="shared" si="0"/>
        <v>1.5</v>
      </c>
      <c r="V56" s="158">
        <v>11</v>
      </c>
      <c r="W56" s="174">
        <v>0.81</v>
      </c>
      <c r="X56" s="159"/>
      <c r="Y56" s="160">
        <f t="shared" si="1"/>
        <v>11.81</v>
      </c>
      <c r="Z56" s="161">
        <f t="shared" si="2"/>
        <v>13.31</v>
      </c>
      <c r="AA56" s="149" t="s">
        <v>226</v>
      </c>
      <c r="AB56" s="149"/>
      <c r="AC56" s="149"/>
    </row>
    <row r="57" spans="1:29" s="77" customFormat="1" ht="38.25">
      <c r="A57" s="147" t="str">
        <f>VLOOKUP(B57,ΣΧΟΛΕΙΑ!$A$2:$D$119,4,FALSE)</f>
        <v>ΑΛΙΜΟΥ</v>
      </c>
      <c r="B57" s="148" t="s">
        <v>226</v>
      </c>
      <c r="C57" s="149" t="s">
        <v>919</v>
      </c>
      <c r="D57" s="150">
        <v>172129</v>
      </c>
      <c r="E57" s="151" t="s">
        <v>181</v>
      </c>
      <c r="F57" s="152" t="s">
        <v>182</v>
      </c>
      <c r="G57" s="152" t="s">
        <v>26</v>
      </c>
      <c r="H57" s="147" t="s">
        <v>674</v>
      </c>
      <c r="I57" s="153" t="s">
        <v>731</v>
      </c>
      <c r="J57" s="170" t="s">
        <v>316</v>
      </c>
      <c r="K57" s="171"/>
      <c r="L57" s="171"/>
      <c r="M57" s="171"/>
      <c r="N57" s="171"/>
      <c r="O57" s="171"/>
      <c r="P57" s="171">
        <v>0.5</v>
      </c>
      <c r="Q57" s="171"/>
      <c r="R57" s="171"/>
      <c r="S57" s="171"/>
      <c r="T57" s="172"/>
      <c r="U57" s="157">
        <f t="shared" si="0"/>
        <v>0.5</v>
      </c>
      <c r="V57" s="158">
        <v>11</v>
      </c>
      <c r="W57" s="158">
        <v>1.75</v>
      </c>
      <c r="X57" s="158"/>
      <c r="Y57" s="160">
        <f t="shared" si="1"/>
        <v>12.75</v>
      </c>
      <c r="Z57" s="161">
        <f t="shared" si="2"/>
        <v>13.25</v>
      </c>
      <c r="AA57" s="149" t="s">
        <v>226</v>
      </c>
      <c r="AB57" s="149" t="s">
        <v>225</v>
      </c>
      <c r="AC57" s="149" t="s">
        <v>229</v>
      </c>
    </row>
    <row r="58" spans="1:29" s="77" customFormat="1" ht="38.25">
      <c r="A58" s="147" t="str">
        <f>VLOOKUP(B58,ΣΧΟΛΕΙΑ!$A$2:$D$119,4,FALSE)</f>
        <v>ΑΛΙΜΟΥ</v>
      </c>
      <c r="B58" s="148" t="s">
        <v>226</v>
      </c>
      <c r="C58" s="149" t="s">
        <v>921</v>
      </c>
      <c r="D58" s="150">
        <v>207704</v>
      </c>
      <c r="E58" s="151" t="s">
        <v>175</v>
      </c>
      <c r="F58" s="152" t="s">
        <v>176</v>
      </c>
      <c r="G58" s="152" t="s">
        <v>14</v>
      </c>
      <c r="H58" s="147" t="s">
        <v>675</v>
      </c>
      <c r="I58" s="153" t="s">
        <v>598</v>
      </c>
      <c r="J58" s="170" t="s">
        <v>316</v>
      </c>
      <c r="K58" s="171"/>
      <c r="L58" s="171">
        <v>2.5</v>
      </c>
      <c r="M58" s="171"/>
      <c r="N58" s="171"/>
      <c r="O58" s="171"/>
      <c r="P58" s="171">
        <v>0.5</v>
      </c>
      <c r="Q58" s="171"/>
      <c r="R58" s="171">
        <v>1</v>
      </c>
      <c r="S58" s="171">
        <v>0.25</v>
      </c>
      <c r="T58" s="172"/>
      <c r="U58" s="157">
        <f t="shared" si="0"/>
        <v>4.25</v>
      </c>
      <c r="V58" s="158">
        <v>8.5</v>
      </c>
      <c r="W58" s="158">
        <v>0.25</v>
      </c>
      <c r="X58" s="177"/>
      <c r="Y58" s="160">
        <f t="shared" si="1"/>
        <v>8.75</v>
      </c>
      <c r="Z58" s="161">
        <f t="shared" si="2"/>
        <v>13</v>
      </c>
      <c r="AA58" s="149" t="s">
        <v>249</v>
      </c>
      <c r="AB58" s="149" t="s">
        <v>226</v>
      </c>
      <c r="AC58" s="149" t="s">
        <v>648</v>
      </c>
    </row>
    <row r="59" spans="1:29" s="77" customFormat="1" ht="38.25">
      <c r="A59" s="147" t="str">
        <f>VLOOKUP(B59,ΣΧΟΛΕΙΑ!$A$2:$D$119,4,FALSE)</f>
        <v>ΑΛΙΜΟΥ</v>
      </c>
      <c r="B59" s="148" t="s">
        <v>235</v>
      </c>
      <c r="C59" s="149" t="s">
        <v>919</v>
      </c>
      <c r="D59" s="150">
        <v>166727</v>
      </c>
      <c r="E59" s="151" t="s">
        <v>526</v>
      </c>
      <c r="F59" s="152" t="s">
        <v>100</v>
      </c>
      <c r="G59" s="152" t="s">
        <v>39</v>
      </c>
      <c r="H59" s="147" t="s">
        <v>658</v>
      </c>
      <c r="I59" s="162" t="s">
        <v>897</v>
      </c>
      <c r="J59" s="154" t="s">
        <v>316</v>
      </c>
      <c r="K59" s="155">
        <v>4</v>
      </c>
      <c r="L59" s="155"/>
      <c r="M59" s="155"/>
      <c r="N59" s="155"/>
      <c r="O59" s="155"/>
      <c r="P59" s="155">
        <v>0.5</v>
      </c>
      <c r="Q59" s="155"/>
      <c r="R59" s="155">
        <v>1</v>
      </c>
      <c r="S59" s="155"/>
      <c r="T59" s="156"/>
      <c r="U59" s="157">
        <f t="shared" si="0"/>
        <v>5.5</v>
      </c>
      <c r="V59" s="158">
        <v>8.75</v>
      </c>
      <c r="W59" s="158">
        <v>2</v>
      </c>
      <c r="X59" s="159"/>
      <c r="Y59" s="160">
        <f t="shared" si="1"/>
        <v>10.75</v>
      </c>
      <c r="Z59" s="161">
        <f t="shared" si="2"/>
        <v>16.25</v>
      </c>
      <c r="AA59" s="149" t="s">
        <v>235</v>
      </c>
      <c r="AB59" s="149" t="s">
        <v>615</v>
      </c>
      <c r="AC59" s="149" t="s">
        <v>616</v>
      </c>
    </row>
    <row r="60" spans="1:29" s="77" customFormat="1" ht="38.25">
      <c r="A60" s="147" t="str">
        <f>VLOOKUP(B60,ΣΧΟΛΕΙΑ!$A$2:$D$119,4,FALSE)</f>
        <v>ΑΛΙΜΟΥ</v>
      </c>
      <c r="B60" s="148" t="s">
        <v>235</v>
      </c>
      <c r="C60" s="149" t="s">
        <v>919</v>
      </c>
      <c r="D60" s="150">
        <v>154067</v>
      </c>
      <c r="E60" s="151" t="s">
        <v>149</v>
      </c>
      <c r="F60" s="152" t="s">
        <v>150</v>
      </c>
      <c r="G60" s="152" t="s">
        <v>14</v>
      </c>
      <c r="H60" s="147" t="s">
        <v>650</v>
      </c>
      <c r="I60" s="153"/>
      <c r="J60" s="178" t="s">
        <v>642</v>
      </c>
      <c r="K60" s="155"/>
      <c r="L60" s="155">
        <v>2.5</v>
      </c>
      <c r="M60" s="155"/>
      <c r="N60" s="155"/>
      <c r="O60" s="155"/>
      <c r="P60" s="155">
        <v>0.5</v>
      </c>
      <c r="Q60" s="155"/>
      <c r="R60" s="155"/>
      <c r="S60" s="155"/>
      <c r="T60" s="156"/>
      <c r="U60" s="157">
        <f t="shared" si="0"/>
        <v>3</v>
      </c>
      <c r="V60" s="158">
        <v>11</v>
      </c>
      <c r="W60" s="158">
        <v>2</v>
      </c>
      <c r="X60" s="159"/>
      <c r="Y60" s="160">
        <f t="shared" si="1"/>
        <v>13</v>
      </c>
      <c r="Z60" s="161">
        <f t="shared" si="2"/>
        <v>16</v>
      </c>
      <c r="AA60" s="149" t="s">
        <v>235</v>
      </c>
      <c r="AB60" s="149"/>
      <c r="AC60" s="149"/>
    </row>
    <row r="61" spans="1:29" s="77" customFormat="1" ht="38.25">
      <c r="A61" s="147" t="str">
        <f>VLOOKUP(B61,ΣΧΟΛΕΙΑ!$A$2:$D$119,4,FALSE)</f>
        <v>ΑΛΙΜΟΥ</v>
      </c>
      <c r="B61" s="148" t="s">
        <v>235</v>
      </c>
      <c r="C61" s="149" t="s">
        <v>921</v>
      </c>
      <c r="D61" s="150">
        <v>174308</v>
      </c>
      <c r="E61" s="151" t="s">
        <v>151</v>
      </c>
      <c r="F61" s="152" t="s">
        <v>44</v>
      </c>
      <c r="G61" s="152" t="s">
        <v>96</v>
      </c>
      <c r="H61" s="147" t="s">
        <v>685</v>
      </c>
      <c r="I61" s="153" t="s">
        <v>112</v>
      </c>
      <c r="J61" s="154" t="s">
        <v>316</v>
      </c>
      <c r="K61" s="155"/>
      <c r="L61" s="155">
        <v>2.5</v>
      </c>
      <c r="M61" s="155"/>
      <c r="N61" s="155"/>
      <c r="O61" s="155"/>
      <c r="P61" s="155">
        <v>0.5</v>
      </c>
      <c r="Q61" s="155"/>
      <c r="R61" s="155">
        <v>1</v>
      </c>
      <c r="S61" s="155"/>
      <c r="T61" s="156"/>
      <c r="U61" s="157">
        <f t="shared" si="0"/>
        <v>4</v>
      </c>
      <c r="V61" s="158">
        <v>10</v>
      </c>
      <c r="W61" s="158">
        <v>2</v>
      </c>
      <c r="X61" s="159"/>
      <c r="Y61" s="160">
        <f t="shared" si="1"/>
        <v>12</v>
      </c>
      <c r="Z61" s="161">
        <f t="shared" si="2"/>
        <v>16</v>
      </c>
      <c r="AA61" s="149" t="s">
        <v>273</v>
      </c>
      <c r="AB61" s="149" t="s">
        <v>235</v>
      </c>
      <c r="AC61" s="149" t="s">
        <v>207</v>
      </c>
    </row>
    <row r="62" spans="1:29" s="77" customFormat="1" ht="38.25">
      <c r="A62" s="147" t="str">
        <f>VLOOKUP(B62,ΣΧΟΛΕΙΑ!$A$2:$D$119,4,FALSE)</f>
        <v>ΑΛΙΜΟΥ</v>
      </c>
      <c r="B62" s="148" t="s">
        <v>235</v>
      </c>
      <c r="C62" s="149" t="s">
        <v>921</v>
      </c>
      <c r="D62" s="150">
        <v>164841</v>
      </c>
      <c r="E62" s="151" t="s">
        <v>68</v>
      </c>
      <c r="F62" s="152" t="s">
        <v>69</v>
      </c>
      <c r="G62" s="152" t="s">
        <v>751</v>
      </c>
      <c r="H62" s="147" t="s">
        <v>658</v>
      </c>
      <c r="I62" s="153" t="s">
        <v>704</v>
      </c>
      <c r="J62" s="154" t="s">
        <v>316</v>
      </c>
      <c r="K62" s="155"/>
      <c r="L62" s="155"/>
      <c r="M62" s="155"/>
      <c r="N62" s="155"/>
      <c r="O62" s="155"/>
      <c r="P62" s="155">
        <v>0.5</v>
      </c>
      <c r="Q62" s="155"/>
      <c r="R62" s="155"/>
      <c r="S62" s="155"/>
      <c r="T62" s="156"/>
      <c r="U62" s="157">
        <f t="shared" si="0"/>
        <v>0.5</v>
      </c>
      <c r="V62" s="158">
        <v>11</v>
      </c>
      <c r="W62" s="158">
        <v>1.5</v>
      </c>
      <c r="X62" s="159"/>
      <c r="Y62" s="160">
        <f t="shared" si="1"/>
        <v>12.5</v>
      </c>
      <c r="Z62" s="161">
        <f t="shared" si="2"/>
        <v>13</v>
      </c>
      <c r="AA62" s="149" t="s">
        <v>236</v>
      </c>
      <c r="AB62" s="149" t="s">
        <v>235</v>
      </c>
      <c r="AC62" s="149"/>
    </row>
    <row r="63" spans="1:29" s="77" customFormat="1" ht="38.25">
      <c r="A63" s="147" t="str">
        <f>VLOOKUP(B63,ΣΧΟΛΕΙΑ!$A$2:$D$119,4,FALSE)</f>
        <v>ΑΛΙΜΟΥ</v>
      </c>
      <c r="B63" s="148" t="s">
        <v>235</v>
      </c>
      <c r="C63" s="149" t="s">
        <v>921</v>
      </c>
      <c r="D63" s="150">
        <v>146521</v>
      </c>
      <c r="E63" s="151" t="s">
        <v>60</v>
      </c>
      <c r="F63" s="152" t="s">
        <v>26</v>
      </c>
      <c r="G63" s="152" t="s">
        <v>741</v>
      </c>
      <c r="H63" s="147" t="s">
        <v>654</v>
      </c>
      <c r="I63" s="153" t="s">
        <v>729</v>
      </c>
      <c r="J63" s="154" t="s">
        <v>316</v>
      </c>
      <c r="K63" s="155"/>
      <c r="L63" s="155"/>
      <c r="M63" s="155"/>
      <c r="N63" s="155"/>
      <c r="O63" s="155"/>
      <c r="P63" s="155">
        <v>0.5</v>
      </c>
      <c r="Q63" s="155"/>
      <c r="R63" s="155"/>
      <c r="S63" s="155"/>
      <c r="T63" s="156"/>
      <c r="U63" s="157">
        <f t="shared" si="0"/>
        <v>0.5</v>
      </c>
      <c r="V63" s="174">
        <v>11</v>
      </c>
      <c r="W63" s="158">
        <v>1.3120000000000001</v>
      </c>
      <c r="X63" s="159"/>
      <c r="Y63" s="160">
        <f t="shared" si="1"/>
        <v>12.311999999999999</v>
      </c>
      <c r="Z63" s="161">
        <f t="shared" si="2"/>
        <v>12.811999999999999</v>
      </c>
      <c r="AA63" s="149" t="s">
        <v>266</v>
      </c>
      <c r="AB63" s="149" t="s">
        <v>235</v>
      </c>
      <c r="AC63" s="149" t="s">
        <v>214</v>
      </c>
    </row>
    <row r="64" spans="1:29" s="77" customFormat="1" ht="38.25">
      <c r="A64" s="147" t="str">
        <f>VLOOKUP(B64,ΣΧΟΛΕΙΑ!$A$2:$D$119,4,FALSE)</f>
        <v>ΑΛΙΜΟΥ</v>
      </c>
      <c r="B64" s="148" t="s">
        <v>235</v>
      </c>
      <c r="C64" s="149" t="s">
        <v>921</v>
      </c>
      <c r="D64" s="150">
        <v>199196</v>
      </c>
      <c r="E64" s="151" t="s">
        <v>483</v>
      </c>
      <c r="F64" s="152" t="s">
        <v>12</v>
      </c>
      <c r="G64" s="152" t="s">
        <v>21</v>
      </c>
      <c r="H64" s="147" t="s">
        <v>692</v>
      </c>
      <c r="I64" s="153" t="s">
        <v>177</v>
      </c>
      <c r="J64" s="154" t="s">
        <v>316</v>
      </c>
      <c r="K64" s="155"/>
      <c r="L64" s="155">
        <v>2.5</v>
      </c>
      <c r="M64" s="155"/>
      <c r="N64" s="155"/>
      <c r="O64" s="155"/>
      <c r="P64" s="155">
        <v>0.5</v>
      </c>
      <c r="Q64" s="155"/>
      <c r="R64" s="155"/>
      <c r="S64" s="155"/>
      <c r="T64" s="156"/>
      <c r="U64" s="157">
        <f t="shared" si="0"/>
        <v>3</v>
      </c>
      <c r="V64" s="158">
        <v>4.25</v>
      </c>
      <c r="W64" s="158"/>
      <c r="X64" s="159"/>
      <c r="Y64" s="160">
        <f t="shared" si="1"/>
        <v>4.25</v>
      </c>
      <c r="Z64" s="161">
        <f t="shared" si="2"/>
        <v>7.25</v>
      </c>
      <c r="AA64" s="149" t="s">
        <v>206</v>
      </c>
      <c r="AB64" s="149" t="s">
        <v>235</v>
      </c>
      <c r="AC64" s="149" t="s">
        <v>215</v>
      </c>
    </row>
    <row r="65" spans="1:29" s="77" customFormat="1" ht="38.25">
      <c r="A65" s="147" t="str">
        <f>VLOOKUP(B65,ΣΧΟΛΕΙΑ!$A$2:$D$119,4,FALSE)</f>
        <v>ΑΛΙΜΟΥ</v>
      </c>
      <c r="B65" s="148" t="s">
        <v>243</v>
      </c>
      <c r="C65" s="149" t="s">
        <v>919</v>
      </c>
      <c r="D65" s="150">
        <v>167567</v>
      </c>
      <c r="E65" s="151" t="s">
        <v>22</v>
      </c>
      <c r="F65" s="152" t="s">
        <v>9</v>
      </c>
      <c r="G65" s="152" t="s">
        <v>23</v>
      </c>
      <c r="H65" s="147" t="s">
        <v>650</v>
      </c>
      <c r="I65" s="153" t="s">
        <v>612</v>
      </c>
      <c r="J65" s="154" t="s">
        <v>316</v>
      </c>
      <c r="K65" s="155">
        <v>4</v>
      </c>
      <c r="L65" s="155"/>
      <c r="M65" s="155"/>
      <c r="N65" s="155"/>
      <c r="O65" s="155"/>
      <c r="P65" s="155">
        <v>0.5</v>
      </c>
      <c r="Q65" s="155"/>
      <c r="R65" s="155">
        <v>1</v>
      </c>
      <c r="S65" s="155"/>
      <c r="T65" s="156"/>
      <c r="U65" s="157">
        <f t="shared" si="0"/>
        <v>5.5</v>
      </c>
      <c r="V65" s="158">
        <v>11</v>
      </c>
      <c r="W65" s="158">
        <v>1.875</v>
      </c>
      <c r="X65" s="159"/>
      <c r="Y65" s="160">
        <f t="shared" si="1"/>
        <v>12.875</v>
      </c>
      <c r="Z65" s="161">
        <f t="shared" si="2"/>
        <v>18.375</v>
      </c>
      <c r="AA65" s="149" t="s">
        <v>243</v>
      </c>
      <c r="AB65" s="149" t="s">
        <v>278</v>
      </c>
      <c r="AC65" s="149"/>
    </row>
    <row r="66" spans="1:29" s="77" customFormat="1" ht="38.25">
      <c r="A66" s="147" t="str">
        <f>VLOOKUP(B66,ΣΧΟΛΕΙΑ!$A$2:$D$119,4,FALSE)</f>
        <v>ΑΛΙΜΟΥ</v>
      </c>
      <c r="B66" s="148" t="s">
        <v>882</v>
      </c>
      <c r="C66" s="149" t="s">
        <v>919</v>
      </c>
      <c r="D66" s="150">
        <v>905407</v>
      </c>
      <c r="E66" s="151" t="s">
        <v>124</v>
      </c>
      <c r="F66" s="152" t="s">
        <v>96</v>
      </c>
      <c r="G66" s="152" t="s">
        <v>7</v>
      </c>
      <c r="H66" s="147" t="s">
        <v>654</v>
      </c>
      <c r="I66" s="153" t="s">
        <v>767</v>
      </c>
      <c r="J66" s="154" t="s">
        <v>316</v>
      </c>
      <c r="K66" s="155"/>
      <c r="L66" s="155"/>
      <c r="M66" s="155"/>
      <c r="N66" s="155"/>
      <c r="O66" s="155"/>
      <c r="P66" s="155">
        <v>0.5</v>
      </c>
      <c r="Q66" s="155">
        <v>0.5</v>
      </c>
      <c r="R66" s="155"/>
      <c r="S66" s="155"/>
      <c r="T66" s="156"/>
      <c r="U66" s="157">
        <f t="shared" ref="U66:U128" si="3">K66+L66+M66+N66+O66+P66+Q66+R66+S66+T66</f>
        <v>1</v>
      </c>
      <c r="V66" s="158">
        <v>11</v>
      </c>
      <c r="W66" s="158">
        <v>2</v>
      </c>
      <c r="X66" s="159"/>
      <c r="Y66" s="160">
        <f t="shared" ref="Y66:Y128" si="4">V66+W66+X66</f>
        <v>13</v>
      </c>
      <c r="Z66" s="161">
        <f t="shared" ref="Z66:Z128" si="5">U66+Y66</f>
        <v>14</v>
      </c>
      <c r="AA66" s="149" t="s">
        <v>882</v>
      </c>
      <c r="AB66" s="149"/>
      <c r="AC66" s="149"/>
    </row>
    <row r="67" spans="1:29" s="77" customFormat="1" ht="38.25">
      <c r="A67" s="147" t="str">
        <f>VLOOKUP(B67,ΣΧΟΛΕΙΑ!$A$2:$D$119,4,FALSE)</f>
        <v>ΑΛΙΜΟΥ</v>
      </c>
      <c r="B67" s="148" t="s">
        <v>259</v>
      </c>
      <c r="C67" s="149" t="s">
        <v>919</v>
      </c>
      <c r="D67" s="150">
        <v>169020</v>
      </c>
      <c r="E67" s="151" t="s">
        <v>153</v>
      </c>
      <c r="F67" s="152" t="s">
        <v>21</v>
      </c>
      <c r="G67" s="152" t="s">
        <v>48</v>
      </c>
      <c r="H67" s="147" t="s">
        <v>652</v>
      </c>
      <c r="I67" s="153" t="s">
        <v>591</v>
      </c>
      <c r="J67" s="154" t="s">
        <v>316</v>
      </c>
      <c r="K67" s="155"/>
      <c r="L67" s="155">
        <v>2.5</v>
      </c>
      <c r="M67" s="155"/>
      <c r="N67" s="155"/>
      <c r="O67" s="155"/>
      <c r="P67" s="155"/>
      <c r="Q67" s="155">
        <v>0.5</v>
      </c>
      <c r="R67" s="155"/>
      <c r="S67" s="155"/>
      <c r="T67" s="156"/>
      <c r="U67" s="157">
        <f t="shared" si="3"/>
        <v>3</v>
      </c>
      <c r="V67" s="158">
        <v>11</v>
      </c>
      <c r="W67" s="158">
        <v>2</v>
      </c>
      <c r="X67" s="159"/>
      <c r="Y67" s="160">
        <f t="shared" si="4"/>
        <v>13</v>
      </c>
      <c r="Z67" s="161">
        <f t="shared" si="5"/>
        <v>16</v>
      </c>
      <c r="AA67" s="149" t="s">
        <v>259</v>
      </c>
      <c r="AB67" s="149"/>
      <c r="AC67" s="149"/>
    </row>
    <row r="68" spans="1:29" s="77" customFormat="1" ht="38.25">
      <c r="A68" s="147" t="str">
        <f>VLOOKUP(B68,ΣΧΟΛΕΙΑ!$A$2:$D$119,4,FALSE)</f>
        <v>ΑΛΙΜΟΥ</v>
      </c>
      <c r="B68" s="148" t="s">
        <v>259</v>
      </c>
      <c r="C68" s="149" t="s">
        <v>919</v>
      </c>
      <c r="D68" s="150">
        <v>169043</v>
      </c>
      <c r="E68" s="151" t="s">
        <v>550</v>
      </c>
      <c r="F68" s="152" t="s">
        <v>26</v>
      </c>
      <c r="G68" s="152" t="s">
        <v>756</v>
      </c>
      <c r="H68" s="147" t="s">
        <v>652</v>
      </c>
      <c r="I68" s="153" t="s">
        <v>620</v>
      </c>
      <c r="J68" s="154" t="s">
        <v>316</v>
      </c>
      <c r="K68" s="155"/>
      <c r="L68" s="155">
        <v>2.5</v>
      </c>
      <c r="M68" s="155">
        <v>2</v>
      </c>
      <c r="N68" s="155"/>
      <c r="O68" s="155"/>
      <c r="P68" s="155"/>
      <c r="Q68" s="155"/>
      <c r="R68" s="155"/>
      <c r="S68" s="155"/>
      <c r="T68" s="156"/>
      <c r="U68" s="157">
        <f t="shared" si="3"/>
        <v>4.5</v>
      </c>
      <c r="V68" s="158">
        <v>11</v>
      </c>
      <c r="W68" s="158">
        <v>0.25</v>
      </c>
      <c r="X68" s="159"/>
      <c r="Y68" s="160">
        <f t="shared" si="4"/>
        <v>11.25</v>
      </c>
      <c r="Z68" s="161">
        <f t="shared" si="5"/>
        <v>15.75</v>
      </c>
      <c r="AA68" s="149" t="s">
        <v>259</v>
      </c>
      <c r="AB68" s="149" t="s">
        <v>242</v>
      </c>
      <c r="AC68" s="149"/>
    </row>
    <row r="69" spans="1:29" s="77" customFormat="1" ht="38.25">
      <c r="A69" s="147" t="str">
        <f>VLOOKUP(B69,ΣΧΟΛΕΙΑ!$A$2:$D$119,4,FALSE)</f>
        <v>ΑΛΙΜΟΥ</v>
      </c>
      <c r="B69" s="148" t="s">
        <v>259</v>
      </c>
      <c r="C69" s="149" t="s">
        <v>919</v>
      </c>
      <c r="D69" s="150">
        <v>206472</v>
      </c>
      <c r="E69" s="151" t="s">
        <v>133</v>
      </c>
      <c r="F69" s="152" t="s">
        <v>577</v>
      </c>
      <c r="G69" s="152" t="s">
        <v>27</v>
      </c>
      <c r="H69" s="147" t="s">
        <v>672</v>
      </c>
      <c r="I69" s="153" t="s">
        <v>719</v>
      </c>
      <c r="J69" s="154" t="s">
        <v>316</v>
      </c>
      <c r="K69" s="155"/>
      <c r="L69" s="155">
        <v>2.5</v>
      </c>
      <c r="M69" s="155"/>
      <c r="N69" s="155"/>
      <c r="O69" s="155"/>
      <c r="P69" s="155"/>
      <c r="Q69" s="155">
        <v>0.5</v>
      </c>
      <c r="R69" s="155"/>
      <c r="S69" s="155"/>
      <c r="T69" s="156"/>
      <c r="U69" s="157">
        <f t="shared" si="3"/>
        <v>3</v>
      </c>
      <c r="V69" s="158">
        <v>6.75</v>
      </c>
      <c r="W69" s="158"/>
      <c r="X69" s="159"/>
      <c r="Y69" s="160">
        <f t="shared" si="4"/>
        <v>6.75</v>
      </c>
      <c r="Z69" s="161">
        <f t="shared" si="5"/>
        <v>9.75</v>
      </c>
      <c r="AA69" s="149" t="s">
        <v>259</v>
      </c>
      <c r="AB69" s="149" t="s">
        <v>254</v>
      </c>
      <c r="AC69" s="149" t="s">
        <v>234</v>
      </c>
    </row>
    <row r="70" spans="1:29" s="77" customFormat="1" ht="38.25">
      <c r="A70" s="147" t="str">
        <f>VLOOKUP(B70,ΣΧΟΛΕΙΑ!$A$2:$D$119,4,FALSE)</f>
        <v>ΑΛΙΜΟΥ</v>
      </c>
      <c r="B70" s="148" t="s">
        <v>266</v>
      </c>
      <c r="C70" s="149" t="s">
        <v>919</v>
      </c>
      <c r="D70" s="150">
        <v>152932</v>
      </c>
      <c r="E70" s="151" t="s">
        <v>134</v>
      </c>
      <c r="F70" s="152" t="s">
        <v>135</v>
      </c>
      <c r="G70" s="152" t="s">
        <v>6</v>
      </c>
      <c r="H70" s="147" t="s">
        <v>650</v>
      </c>
      <c r="I70" s="153" t="s">
        <v>720</v>
      </c>
      <c r="J70" s="154" t="s">
        <v>316</v>
      </c>
      <c r="K70" s="155"/>
      <c r="L70" s="155">
        <v>2.5</v>
      </c>
      <c r="M70" s="155"/>
      <c r="N70" s="155"/>
      <c r="O70" s="155">
        <v>0.5</v>
      </c>
      <c r="P70" s="155">
        <v>0.5</v>
      </c>
      <c r="Q70" s="155"/>
      <c r="R70" s="155">
        <v>1</v>
      </c>
      <c r="S70" s="155"/>
      <c r="T70" s="175">
        <v>0.5</v>
      </c>
      <c r="U70" s="157">
        <f t="shared" si="3"/>
        <v>5</v>
      </c>
      <c r="V70" s="158">
        <v>11</v>
      </c>
      <c r="W70" s="158">
        <v>1.875</v>
      </c>
      <c r="X70" s="159"/>
      <c r="Y70" s="179">
        <f t="shared" si="4"/>
        <v>12.875</v>
      </c>
      <c r="Z70" s="161">
        <f t="shared" si="5"/>
        <v>17.875</v>
      </c>
      <c r="AA70" s="149" t="s">
        <v>266</v>
      </c>
      <c r="AB70" s="149"/>
      <c r="AC70" s="149"/>
    </row>
    <row r="71" spans="1:29" s="77" customFormat="1" ht="38.25">
      <c r="A71" s="147" t="str">
        <f>VLOOKUP(B71,ΣΧΟΛΕΙΑ!$A$2:$D$119,4,FALSE)</f>
        <v>ΑΛΙΜΟΥ</v>
      </c>
      <c r="B71" s="148" t="s">
        <v>266</v>
      </c>
      <c r="C71" s="149" t="s">
        <v>919</v>
      </c>
      <c r="D71" s="150">
        <v>148415</v>
      </c>
      <c r="E71" s="151" t="s">
        <v>549</v>
      </c>
      <c r="F71" s="152" t="s">
        <v>171</v>
      </c>
      <c r="G71" s="152" t="s">
        <v>14</v>
      </c>
      <c r="H71" s="147" t="s">
        <v>650</v>
      </c>
      <c r="I71" s="153" t="s">
        <v>729</v>
      </c>
      <c r="J71" s="154" t="s">
        <v>316</v>
      </c>
      <c r="K71" s="155"/>
      <c r="L71" s="155">
        <v>2.5</v>
      </c>
      <c r="M71" s="155"/>
      <c r="N71" s="155"/>
      <c r="O71" s="155"/>
      <c r="P71" s="155">
        <v>0.5</v>
      </c>
      <c r="Q71" s="155"/>
      <c r="R71" s="155">
        <v>1</v>
      </c>
      <c r="S71" s="155"/>
      <c r="T71" s="156"/>
      <c r="U71" s="157">
        <f t="shared" si="3"/>
        <v>4</v>
      </c>
      <c r="V71" s="158">
        <v>11</v>
      </c>
      <c r="W71" s="158"/>
      <c r="X71" s="159"/>
      <c r="Y71" s="160">
        <f t="shared" si="4"/>
        <v>11</v>
      </c>
      <c r="Z71" s="161">
        <f t="shared" si="5"/>
        <v>15</v>
      </c>
      <c r="AA71" s="149" t="s">
        <v>266</v>
      </c>
      <c r="AB71" s="149" t="s">
        <v>282</v>
      </c>
      <c r="AC71" s="149"/>
    </row>
    <row r="72" spans="1:29" s="77" customFormat="1" ht="38.25">
      <c r="A72" s="147" t="str">
        <f>VLOOKUP(B72,ΣΧΟΛΕΙΑ!$A$2:$D$119,4,FALSE)</f>
        <v>ΑΛΙΜΟΥ</v>
      </c>
      <c r="B72" s="148" t="s">
        <v>266</v>
      </c>
      <c r="C72" s="149" t="s">
        <v>919</v>
      </c>
      <c r="D72" s="150">
        <v>146521</v>
      </c>
      <c r="E72" s="151" t="s">
        <v>60</v>
      </c>
      <c r="F72" s="152" t="s">
        <v>26</v>
      </c>
      <c r="G72" s="152" t="s">
        <v>741</v>
      </c>
      <c r="H72" s="147" t="s">
        <v>654</v>
      </c>
      <c r="I72" s="153" t="s">
        <v>729</v>
      </c>
      <c r="J72" s="154" t="s">
        <v>316</v>
      </c>
      <c r="K72" s="155"/>
      <c r="L72" s="155"/>
      <c r="M72" s="155"/>
      <c r="N72" s="155"/>
      <c r="O72" s="155"/>
      <c r="P72" s="155">
        <v>0.5</v>
      </c>
      <c r="Q72" s="155"/>
      <c r="R72" s="155"/>
      <c r="S72" s="155"/>
      <c r="T72" s="156"/>
      <c r="U72" s="157">
        <f t="shared" si="3"/>
        <v>0.5</v>
      </c>
      <c r="V72" s="174">
        <v>11</v>
      </c>
      <c r="W72" s="158">
        <v>1.3120000000000001</v>
      </c>
      <c r="X72" s="159"/>
      <c r="Y72" s="160">
        <f t="shared" si="4"/>
        <v>12.311999999999999</v>
      </c>
      <c r="Z72" s="161">
        <f t="shared" si="5"/>
        <v>12.811999999999999</v>
      </c>
      <c r="AA72" s="149" t="s">
        <v>266</v>
      </c>
      <c r="AB72" s="149" t="s">
        <v>235</v>
      </c>
      <c r="AC72" s="149" t="s">
        <v>214</v>
      </c>
    </row>
    <row r="73" spans="1:29" s="77" customFormat="1" ht="38.25">
      <c r="A73" s="147" t="str">
        <f>VLOOKUP(B73,ΣΧΟΛΕΙΑ!$A$2:$D$119,4,FALSE)</f>
        <v>ΑΛΙΜΟΥ</v>
      </c>
      <c r="B73" s="148" t="s">
        <v>273</v>
      </c>
      <c r="C73" s="149" t="s">
        <v>919</v>
      </c>
      <c r="D73" s="150">
        <v>174308</v>
      </c>
      <c r="E73" s="151" t="s">
        <v>151</v>
      </c>
      <c r="F73" s="152" t="s">
        <v>44</v>
      </c>
      <c r="G73" s="152" t="s">
        <v>96</v>
      </c>
      <c r="H73" s="147" t="s">
        <v>685</v>
      </c>
      <c r="I73" s="153" t="s">
        <v>112</v>
      </c>
      <c r="J73" s="154" t="s">
        <v>316</v>
      </c>
      <c r="K73" s="155"/>
      <c r="L73" s="155">
        <v>2.5</v>
      </c>
      <c r="M73" s="155"/>
      <c r="N73" s="155"/>
      <c r="O73" s="155"/>
      <c r="P73" s="155">
        <v>0.5</v>
      </c>
      <c r="Q73" s="155"/>
      <c r="R73" s="155">
        <v>1</v>
      </c>
      <c r="S73" s="155"/>
      <c r="T73" s="156"/>
      <c r="U73" s="157">
        <f t="shared" si="3"/>
        <v>4</v>
      </c>
      <c r="V73" s="158">
        <v>10</v>
      </c>
      <c r="W73" s="158">
        <v>2</v>
      </c>
      <c r="X73" s="159"/>
      <c r="Y73" s="160">
        <f t="shared" si="4"/>
        <v>12</v>
      </c>
      <c r="Z73" s="161">
        <f t="shared" si="5"/>
        <v>16</v>
      </c>
      <c r="AA73" s="149" t="s">
        <v>273</v>
      </c>
      <c r="AB73" s="149" t="s">
        <v>235</v>
      </c>
      <c r="AC73" s="149" t="s">
        <v>207</v>
      </c>
    </row>
    <row r="74" spans="1:29" s="77" customFormat="1" ht="38.25">
      <c r="A74" s="147" t="str">
        <f>VLOOKUP(B74,ΣΧΟΛΕΙΑ!$A$2:$D$119,4,FALSE)</f>
        <v>ΑΛΙΜΟΥ</v>
      </c>
      <c r="B74" s="148" t="s">
        <v>273</v>
      </c>
      <c r="C74" s="149" t="s">
        <v>921</v>
      </c>
      <c r="D74" s="150">
        <v>138526</v>
      </c>
      <c r="E74" s="151" t="s">
        <v>126</v>
      </c>
      <c r="F74" s="152" t="s">
        <v>26</v>
      </c>
      <c r="G74" s="152" t="s">
        <v>6</v>
      </c>
      <c r="H74" s="147" t="s">
        <v>670</v>
      </c>
      <c r="I74" s="153" t="s">
        <v>841</v>
      </c>
      <c r="J74" s="154" t="s">
        <v>316</v>
      </c>
      <c r="K74" s="155"/>
      <c r="L74" s="155"/>
      <c r="M74" s="155"/>
      <c r="N74" s="155"/>
      <c r="O74" s="155"/>
      <c r="P74" s="155"/>
      <c r="Q74" s="155"/>
      <c r="R74" s="155"/>
      <c r="S74" s="155"/>
      <c r="T74" s="156"/>
      <c r="U74" s="157">
        <f t="shared" si="3"/>
        <v>0</v>
      </c>
      <c r="V74" s="158">
        <v>11</v>
      </c>
      <c r="W74" s="158">
        <v>1.25</v>
      </c>
      <c r="X74" s="159"/>
      <c r="Y74" s="160">
        <f t="shared" si="4"/>
        <v>12.25</v>
      </c>
      <c r="Z74" s="161">
        <f t="shared" si="5"/>
        <v>12.25</v>
      </c>
      <c r="AA74" s="149" t="s">
        <v>282</v>
      </c>
      <c r="AB74" s="149" t="s">
        <v>273</v>
      </c>
      <c r="AC74" s="149"/>
    </row>
    <row r="75" spans="1:29" s="77" customFormat="1" ht="38.25">
      <c r="A75" s="147" t="str">
        <f>VLOOKUP(B75,ΣΧΟΛΕΙΑ!$A$2:$D$119,4,FALSE)</f>
        <v>ΑΛΙΜΟΥ</v>
      </c>
      <c r="B75" s="148" t="s">
        <v>282</v>
      </c>
      <c r="C75" s="149" t="s">
        <v>921</v>
      </c>
      <c r="D75" s="150">
        <v>148415</v>
      </c>
      <c r="E75" s="151" t="s">
        <v>549</v>
      </c>
      <c r="F75" s="152" t="s">
        <v>171</v>
      </c>
      <c r="G75" s="152" t="s">
        <v>14</v>
      </c>
      <c r="H75" s="147" t="s">
        <v>650</v>
      </c>
      <c r="I75" s="153" t="s">
        <v>729</v>
      </c>
      <c r="J75" s="154" t="s">
        <v>316</v>
      </c>
      <c r="K75" s="155"/>
      <c r="L75" s="155">
        <v>2.5</v>
      </c>
      <c r="M75" s="155"/>
      <c r="N75" s="155"/>
      <c r="O75" s="155"/>
      <c r="P75" s="155">
        <v>0.5</v>
      </c>
      <c r="Q75" s="155"/>
      <c r="R75" s="155">
        <v>1</v>
      </c>
      <c r="S75" s="155"/>
      <c r="T75" s="156"/>
      <c r="U75" s="157">
        <f t="shared" si="3"/>
        <v>4</v>
      </c>
      <c r="V75" s="158">
        <v>11</v>
      </c>
      <c r="W75" s="158"/>
      <c r="X75" s="159"/>
      <c r="Y75" s="160">
        <f t="shared" si="4"/>
        <v>11</v>
      </c>
      <c r="Z75" s="161">
        <f t="shared" si="5"/>
        <v>15</v>
      </c>
      <c r="AA75" s="149" t="s">
        <v>266</v>
      </c>
      <c r="AB75" s="149" t="s">
        <v>282</v>
      </c>
      <c r="AC75" s="149"/>
    </row>
    <row r="76" spans="1:29" s="77" customFormat="1" ht="38.25">
      <c r="A76" s="147" t="str">
        <f>VLOOKUP(B76,ΣΧΟΛΕΙΑ!$A$2:$D$119,4,FALSE)</f>
        <v>ΑΛΙΜΟΥ</v>
      </c>
      <c r="B76" s="148" t="s">
        <v>282</v>
      </c>
      <c r="C76" s="149" t="s">
        <v>919</v>
      </c>
      <c r="D76" s="150">
        <v>150880</v>
      </c>
      <c r="E76" s="151" t="s">
        <v>485</v>
      </c>
      <c r="F76" s="152" t="s">
        <v>26</v>
      </c>
      <c r="G76" s="152" t="s">
        <v>14</v>
      </c>
      <c r="H76" s="147" t="s">
        <v>654</v>
      </c>
      <c r="I76" s="153" t="s">
        <v>611</v>
      </c>
      <c r="J76" s="154" t="s">
        <v>316</v>
      </c>
      <c r="K76" s="155"/>
      <c r="L76" s="155"/>
      <c r="M76" s="155"/>
      <c r="N76" s="155"/>
      <c r="O76" s="155"/>
      <c r="P76" s="155">
        <v>0.5</v>
      </c>
      <c r="Q76" s="155"/>
      <c r="R76" s="155"/>
      <c r="S76" s="155"/>
      <c r="T76" s="156"/>
      <c r="U76" s="157">
        <f t="shared" si="3"/>
        <v>0.5</v>
      </c>
      <c r="V76" s="158">
        <v>11</v>
      </c>
      <c r="W76" s="158">
        <v>1</v>
      </c>
      <c r="X76" s="159"/>
      <c r="Y76" s="160">
        <f t="shared" si="4"/>
        <v>12</v>
      </c>
      <c r="Z76" s="161">
        <f t="shared" si="5"/>
        <v>12.5</v>
      </c>
      <c r="AA76" s="149" t="s">
        <v>282</v>
      </c>
      <c r="AB76" s="149"/>
      <c r="AC76" s="149"/>
    </row>
    <row r="77" spans="1:29" s="77" customFormat="1" ht="38.25">
      <c r="A77" s="147" t="str">
        <f>VLOOKUP(B77,ΣΧΟΛΕΙΑ!$A$2:$D$119,4,FALSE)</f>
        <v>ΑΛΙΜΟΥ</v>
      </c>
      <c r="B77" s="148" t="s">
        <v>282</v>
      </c>
      <c r="C77" s="149" t="s">
        <v>919</v>
      </c>
      <c r="D77" s="150">
        <v>138526</v>
      </c>
      <c r="E77" s="151" t="s">
        <v>126</v>
      </c>
      <c r="F77" s="152" t="s">
        <v>26</v>
      </c>
      <c r="G77" s="152" t="s">
        <v>6</v>
      </c>
      <c r="H77" s="147" t="s">
        <v>670</v>
      </c>
      <c r="I77" s="153" t="s">
        <v>841</v>
      </c>
      <c r="J77" s="154" t="s">
        <v>316</v>
      </c>
      <c r="K77" s="155"/>
      <c r="L77" s="155"/>
      <c r="M77" s="155"/>
      <c r="N77" s="155"/>
      <c r="O77" s="155"/>
      <c r="P77" s="155"/>
      <c r="Q77" s="155"/>
      <c r="R77" s="155"/>
      <c r="S77" s="155"/>
      <c r="T77" s="156"/>
      <c r="U77" s="157">
        <f t="shared" si="3"/>
        <v>0</v>
      </c>
      <c r="V77" s="158">
        <v>11</v>
      </c>
      <c r="W77" s="158">
        <v>1.25</v>
      </c>
      <c r="X77" s="159"/>
      <c r="Y77" s="160">
        <f t="shared" si="4"/>
        <v>12.25</v>
      </c>
      <c r="Z77" s="161">
        <f t="shared" si="5"/>
        <v>12.25</v>
      </c>
      <c r="AA77" s="149" t="s">
        <v>282</v>
      </c>
      <c r="AB77" s="149" t="s">
        <v>273</v>
      </c>
      <c r="AC77" s="149"/>
    </row>
    <row r="78" spans="1:29" s="77" customFormat="1" ht="38.25">
      <c r="A78" s="147" t="str">
        <f>VLOOKUP(B78,ΣΧΟΛΕΙΑ!$A$2:$D$119,4,FALSE)</f>
        <v>ΑΛΙΜΟΥ</v>
      </c>
      <c r="B78" s="180" t="s">
        <v>307</v>
      </c>
      <c r="C78" s="149" t="s">
        <v>921</v>
      </c>
      <c r="D78" s="150">
        <v>174541</v>
      </c>
      <c r="E78" s="151" t="s">
        <v>447</v>
      </c>
      <c r="F78" s="152" t="s">
        <v>563</v>
      </c>
      <c r="G78" s="152" t="s">
        <v>735</v>
      </c>
      <c r="H78" s="147" t="s">
        <v>782</v>
      </c>
      <c r="I78" s="153" t="s">
        <v>911</v>
      </c>
      <c r="J78" s="181" t="s">
        <v>910</v>
      </c>
      <c r="K78" s="155">
        <v>4</v>
      </c>
      <c r="L78" s="155"/>
      <c r="M78" s="155"/>
      <c r="N78" s="155"/>
      <c r="O78" s="155"/>
      <c r="P78" s="155">
        <v>0.5</v>
      </c>
      <c r="Q78" s="155">
        <v>0.5</v>
      </c>
      <c r="R78" s="155"/>
      <c r="S78" s="155"/>
      <c r="T78" s="156"/>
      <c r="U78" s="157">
        <f t="shared" si="3"/>
        <v>5</v>
      </c>
      <c r="V78" s="158">
        <v>8.25</v>
      </c>
      <c r="W78" s="158">
        <v>1.875</v>
      </c>
      <c r="X78" s="159"/>
      <c r="Y78" s="160">
        <f t="shared" si="4"/>
        <v>10.125</v>
      </c>
      <c r="Z78" s="161">
        <f t="shared" si="5"/>
        <v>15.125</v>
      </c>
      <c r="AA78" s="149" t="s">
        <v>638</v>
      </c>
      <c r="AB78" s="149" t="s">
        <v>307</v>
      </c>
      <c r="AC78" s="149" t="s">
        <v>643</v>
      </c>
    </row>
    <row r="79" spans="1:29" s="77" customFormat="1" ht="38.25">
      <c r="A79" s="147" t="str">
        <f>VLOOKUP(B79,ΣΧΟΛΕΙΑ!$A$2:$D$119,4,FALSE)</f>
        <v>ΑΛΙΜΟΥ</v>
      </c>
      <c r="B79" s="148" t="s">
        <v>307</v>
      </c>
      <c r="C79" s="149" t="s">
        <v>919</v>
      </c>
      <c r="D79" s="150">
        <v>906340</v>
      </c>
      <c r="E79" s="151" t="s">
        <v>146</v>
      </c>
      <c r="F79" s="152" t="s">
        <v>6</v>
      </c>
      <c r="G79" s="152" t="s">
        <v>14</v>
      </c>
      <c r="H79" s="147" t="s">
        <v>650</v>
      </c>
      <c r="I79" s="153" t="s">
        <v>71</v>
      </c>
      <c r="J79" s="154" t="s">
        <v>316</v>
      </c>
      <c r="K79" s="155"/>
      <c r="L79" s="155"/>
      <c r="M79" s="155"/>
      <c r="N79" s="155"/>
      <c r="O79" s="155"/>
      <c r="P79" s="155">
        <v>0.5</v>
      </c>
      <c r="Q79" s="155"/>
      <c r="R79" s="155"/>
      <c r="S79" s="155"/>
      <c r="T79" s="156"/>
      <c r="U79" s="157">
        <f t="shared" si="3"/>
        <v>0.5</v>
      </c>
      <c r="V79" s="158">
        <v>11</v>
      </c>
      <c r="W79" s="158">
        <v>2</v>
      </c>
      <c r="X79" s="159"/>
      <c r="Y79" s="160">
        <f t="shared" si="4"/>
        <v>13</v>
      </c>
      <c r="Z79" s="161">
        <f t="shared" si="5"/>
        <v>13.5</v>
      </c>
      <c r="AA79" s="149" t="s">
        <v>307</v>
      </c>
      <c r="AB79" s="149"/>
      <c r="AC79" s="149"/>
    </row>
    <row r="80" spans="1:29" s="77" customFormat="1" ht="38.25">
      <c r="A80" s="147" t="str">
        <f>VLOOKUP(B80,ΣΧΟΛΕΙΑ!$A$2:$D$119,4,FALSE)</f>
        <v>ΑΛΙΜΟΥ</v>
      </c>
      <c r="B80" s="148" t="s">
        <v>307</v>
      </c>
      <c r="C80" s="149" t="s">
        <v>920</v>
      </c>
      <c r="D80" s="150">
        <v>185039</v>
      </c>
      <c r="E80" s="151" t="s">
        <v>546</v>
      </c>
      <c r="F80" s="152" t="s">
        <v>53</v>
      </c>
      <c r="G80" s="152" t="s">
        <v>103</v>
      </c>
      <c r="H80" s="147" t="s">
        <v>890</v>
      </c>
      <c r="I80" s="153" t="s">
        <v>917</v>
      </c>
      <c r="J80" s="178" t="s">
        <v>774</v>
      </c>
      <c r="K80" s="155"/>
      <c r="L80" s="155"/>
      <c r="M80" s="155"/>
      <c r="N80" s="155"/>
      <c r="O80" s="155"/>
      <c r="P80" s="155"/>
      <c r="Q80" s="155"/>
      <c r="R80" s="155"/>
      <c r="S80" s="155"/>
      <c r="T80" s="156"/>
      <c r="U80" s="157">
        <f t="shared" si="3"/>
        <v>0</v>
      </c>
      <c r="V80" s="158">
        <v>11</v>
      </c>
      <c r="W80" s="158"/>
      <c r="X80" s="159"/>
      <c r="Y80" s="160">
        <f t="shared" si="4"/>
        <v>11</v>
      </c>
      <c r="Z80" s="161">
        <f t="shared" si="5"/>
        <v>11</v>
      </c>
      <c r="AA80" s="149" t="s">
        <v>889</v>
      </c>
      <c r="AB80" s="182"/>
      <c r="AC80" s="149" t="s">
        <v>307</v>
      </c>
    </row>
    <row r="81" spans="1:29" s="77" customFormat="1" ht="38.25">
      <c r="A81" s="147" t="str">
        <f>VLOOKUP(B81,ΣΧΟΛΕΙΑ!$A$2:$D$119,4,FALSE)</f>
        <v>ΑΡΓΥΡΟΥΠΟΛΗΣ</v>
      </c>
      <c r="B81" s="148" t="s">
        <v>208</v>
      </c>
      <c r="C81" s="149" t="s">
        <v>919</v>
      </c>
      <c r="D81" s="150">
        <v>156912</v>
      </c>
      <c r="E81" s="151" t="s">
        <v>147</v>
      </c>
      <c r="F81" s="152" t="s">
        <v>7</v>
      </c>
      <c r="G81" s="152" t="s">
        <v>70</v>
      </c>
      <c r="H81" s="147" t="s">
        <v>659</v>
      </c>
      <c r="I81" s="153" t="s">
        <v>699</v>
      </c>
      <c r="J81" s="154" t="s">
        <v>316</v>
      </c>
      <c r="K81" s="155"/>
      <c r="L81" s="155">
        <v>2.5</v>
      </c>
      <c r="M81" s="155"/>
      <c r="N81" s="155"/>
      <c r="O81" s="155"/>
      <c r="P81" s="155">
        <v>0.5</v>
      </c>
      <c r="Q81" s="155"/>
      <c r="R81" s="155">
        <v>1</v>
      </c>
      <c r="S81" s="155"/>
      <c r="T81" s="164">
        <v>0.5</v>
      </c>
      <c r="U81" s="157">
        <f t="shared" si="3"/>
        <v>4.5</v>
      </c>
      <c r="V81" s="158">
        <v>11</v>
      </c>
      <c r="W81" s="158">
        <v>1.88</v>
      </c>
      <c r="X81" s="159"/>
      <c r="Y81" s="160">
        <f t="shared" si="4"/>
        <v>12.879999999999999</v>
      </c>
      <c r="Z81" s="161">
        <f t="shared" si="5"/>
        <v>17.38</v>
      </c>
      <c r="AA81" s="149" t="s">
        <v>208</v>
      </c>
      <c r="AB81" s="149" t="s">
        <v>796</v>
      </c>
      <c r="AC81" s="149" t="s">
        <v>646</v>
      </c>
    </row>
    <row r="82" spans="1:29" s="77" customFormat="1" ht="38.25">
      <c r="A82" s="147" t="str">
        <f>VLOOKUP(B82,ΣΧΟΛΕΙΑ!$A$2:$D$119,4,FALSE)</f>
        <v>ΑΡΓΥΡΟΥΠΟΛΗΣ</v>
      </c>
      <c r="B82" s="148" t="s">
        <v>217</v>
      </c>
      <c r="C82" s="149" t="s">
        <v>919</v>
      </c>
      <c r="D82" s="150">
        <v>221563</v>
      </c>
      <c r="E82" s="151" t="s">
        <v>123</v>
      </c>
      <c r="F82" s="152" t="s">
        <v>82</v>
      </c>
      <c r="G82" s="152" t="s">
        <v>737</v>
      </c>
      <c r="H82" s="147" t="s">
        <v>668</v>
      </c>
      <c r="I82" s="153" t="s">
        <v>840</v>
      </c>
      <c r="J82" s="154" t="s">
        <v>316</v>
      </c>
      <c r="K82" s="155"/>
      <c r="L82" s="155"/>
      <c r="M82" s="155">
        <v>2</v>
      </c>
      <c r="N82" s="155"/>
      <c r="O82" s="155"/>
      <c r="P82" s="155">
        <v>0.5</v>
      </c>
      <c r="Q82" s="155"/>
      <c r="R82" s="155"/>
      <c r="S82" s="155"/>
      <c r="T82" s="156"/>
      <c r="U82" s="157">
        <f t="shared" si="3"/>
        <v>2.5</v>
      </c>
      <c r="V82" s="158">
        <v>11</v>
      </c>
      <c r="W82" s="158">
        <v>0.375</v>
      </c>
      <c r="X82" s="159"/>
      <c r="Y82" s="160">
        <f t="shared" si="4"/>
        <v>11.375</v>
      </c>
      <c r="Z82" s="161">
        <f t="shared" si="5"/>
        <v>13.875</v>
      </c>
      <c r="AA82" s="149" t="s">
        <v>217</v>
      </c>
      <c r="AB82" s="149" t="s">
        <v>290</v>
      </c>
      <c r="AC82" s="149" t="s">
        <v>276</v>
      </c>
    </row>
    <row r="83" spans="1:29" s="77" customFormat="1" ht="38.25">
      <c r="A83" s="147" t="str">
        <f>VLOOKUP(B83,ΣΧΟΛΕΙΑ!$A$2:$D$119,4,FALSE)</f>
        <v>ΑΡΓΥΡΟΥΠΟΛΗΣ</v>
      </c>
      <c r="B83" s="148" t="s">
        <v>217</v>
      </c>
      <c r="C83" s="149" t="s">
        <v>919</v>
      </c>
      <c r="D83" s="150">
        <v>148379</v>
      </c>
      <c r="E83" s="151" t="s">
        <v>154</v>
      </c>
      <c r="F83" s="152" t="s">
        <v>61</v>
      </c>
      <c r="G83" s="152" t="s">
        <v>103</v>
      </c>
      <c r="H83" s="147" t="s">
        <v>650</v>
      </c>
      <c r="I83" s="153" t="s">
        <v>854</v>
      </c>
      <c r="J83" s="154" t="s">
        <v>316</v>
      </c>
      <c r="K83" s="155"/>
      <c r="L83" s="155"/>
      <c r="M83" s="155"/>
      <c r="N83" s="155"/>
      <c r="O83" s="155"/>
      <c r="P83" s="155"/>
      <c r="Q83" s="155">
        <v>0.5</v>
      </c>
      <c r="R83" s="155"/>
      <c r="S83" s="155"/>
      <c r="T83" s="156"/>
      <c r="U83" s="157">
        <f t="shared" si="3"/>
        <v>0.5</v>
      </c>
      <c r="V83" s="158">
        <v>11</v>
      </c>
      <c r="W83" s="158">
        <v>0.38</v>
      </c>
      <c r="X83" s="159"/>
      <c r="Y83" s="160">
        <f t="shared" si="4"/>
        <v>11.38</v>
      </c>
      <c r="Z83" s="161">
        <f t="shared" si="5"/>
        <v>11.88</v>
      </c>
      <c r="AA83" s="149" t="s">
        <v>217</v>
      </c>
      <c r="AB83" s="149" t="s">
        <v>637</v>
      </c>
      <c r="AC83" s="149" t="s">
        <v>232</v>
      </c>
    </row>
    <row r="84" spans="1:29" s="77" customFormat="1" ht="38.25">
      <c r="A84" s="147" t="str">
        <f>VLOOKUP(B84,ΣΧΟΛΕΙΑ!$A$2:$D$119,4,FALSE)</f>
        <v>ΑΡΓΥΡΟΥΠΟΛΗΣ</v>
      </c>
      <c r="B84" s="148" t="s">
        <v>217</v>
      </c>
      <c r="C84" s="149" t="s">
        <v>921</v>
      </c>
      <c r="D84" s="150">
        <v>175525</v>
      </c>
      <c r="E84" s="151" t="s">
        <v>511</v>
      </c>
      <c r="F84" s="152" t="s">
        <v>51</v>
      </c>
      <c r="G84" s="152" t="s">
        <v>48</v>
      </c>
      <c r="H84" s="147" t="s">
        <v>650</v>
      </c>
      <c r="I84" s="162" t="s">
        <v>916</v>
      </c>
      <c r="J84" s="154" t="s">
        <v>316</v>
      </c>
      <c r="K84" s="155">
        <v>4</v>
      </c>
      <c r="L84" s="155"/>
      <c r="M84" s="155"/>
      <c r="N84" s="155"/>
      <c r="O84" s="155"/>
      <c r="P84" s="155">
        <v>0.5</v>
      </c>
      <c r="Q84" s="155"/>
      <c r="R84" s="155">
        <v>1</v>
      </c>
      <c r="S84" s="155"/>
      <c r="T84" s="156"/>
      <c r="U84" s="157">
        <f t="shared" si="3"/>
        <v>5.5</v>
      </c>
      <c r="V84" s="158">
        <v>2</v>
      </c>
      <c r="W84" s="158"/>
      <c r="X84" s="159"/>
      <c r="Y84" s="160">
        <f t="shared" si="4"/>
        <v>2</v>
      </c>
      <c r="Z84" s="161">
        <f t="shared" si="5"/>
        <v>7.5</v>
      </c>
      <c r="AA84" s="149" t="s">
        <v>300</v>
      </c>
      <c r="AB84" s="149" t="s">
        <v>217</v>
      </c>
      <c r="AC84" s="149"/>
    </row>
    <row r="85" spans="1:29" s="77" customFormat="1" ht="38.25">
      <c r="A85" s="147" t="str">
        <f>VLOOKUP(B85,ΣΧΟΛΕΙΑ!$A$2:$D$119,4,FALSE)</f>
        <v>ΑΡΓΥΡΟΥΠΟΛΗΣ</v>
      </c>
      <c r="B85" s="148" t="s">
        <v>217</v>
      </c>
      <c r="C85" s="149" t="s">
        <v>919</v>
      </c>
      <c r="D85" s="150">
        <v>183347</v>
      </c>
      <c r="E85" s="151" t="s">
        <v>474</v>
      </c>
      <c r="F85" s="152" t="s">
        <v>14</v>
      </c>
      <c r="G85" s="152" t="s">
        <v>734</v>
      </c>
      <c r="H85" s="147" t="s">
        <v>650</v>
      </c>
      <c r="I85" s="153" t="s">
        <v>84</v>
      </c>
      <c r="J85" s="154" t="s">
        <v>316</v>
      </c>
      <c r="K85" s="155"/>
      <c r="L85" s="155">
        <v>2.5</v>
      </c>
      <c r="M85" s="155"/>
      <c r="N85" s="155"/>
      <c r="O85" s="155"/>
      <c r="P85" s="155">
        <v>0.5</v>
      </c>
      <c r="Q85" s="155"/>
      <c r="R85" s="155"/>
      <c r="S85" s="155"/>
      <c r="T85" s="156"/>
      <c r="U85" s="157">
        <f t="shared" si="3"/>
        <v>3</v>
      </c>
      <c r="V85" s="158">
        <v>2.75</v>
      </c>
      <c r="W85" s="158">
        <v>1</v>
      </c>
      <c r="X85" s="159"/>
      <c r="Y85" s="160">
        <f t="shared" si="4"/>
        <v>3.75</v>
      </c>
      <c r="Z85" s="161">
        <f t="shared" si="5"/>
        <v>6.75</v>
      </c>
      <c r="AA85" s="149" t="s">
        <v>217</v>
      </c>
      <c r="AB85" s="149"/>
      <c r="AC85" s="149"/>
    </row>
    <row r="86" spans="1:29" s="77" customFormat="1" ht="38.25">
      <c r="A86" s="147" t="str">
        <f>VLOOKUP(B86,ΣΧΟΛΕΙΑ!$A$2:$D$119,4,FALSE)</f>
        <v>ΑΡΓΥΡΟΥΠΟΛΗΣ</v>
      </c>
      <c r="B86" s="148" t="s">
        <v>227</v>
      </c>
      <c r="C86" s="149" t="s">
        <v>920</v>
      </c>
      <c r="D86" s="150">
        <v>155229</v>
      </c>
      <c r="E86" s="151" t="s">
        <v>114</v>
      </c>
      <c r="F86" s="152" t="s">
        <v>9</v>
      </c>
      <c r="G86" s="152" t="s">
        <v>89</v>
      </c>
      <c r="H86" s="147" t="s">
        <v>666</v>
      </c>
      <c r="I86" s="153" t="s">
        <v>832</v>
      </c>
      <c r="J86" s="154" t="s">
        <v>316</v>
      </c>
      <c r="K86" s="155"/>
      <c r="L86" s="155"/>
      <c r="M86" s="155"/>
      <c r="N86" s="155"/>
      <c r="O86" s="155"/>
      <c r="P86" s="155">
        <v>0.5</v>
      </c>
      <c r="Q86" s="155"/>
      <c r="R86" s="155"/>
      <c r="S86" s="155"/>
      <c r="T86" s="156"/>
      <c r="U86" s="157">
        <f t="shared" si="3"/>
        <v>0.5</v>
      </c>
      <c r="V86" s="158">
        <v>11</v>
      </c>
      <c r="W86" s="158">
        <v>2</v>
      </c>
      <c r="X86" s="159"/>
      <c r="Y86" s="160">
        <f t="shared" si="4"/>
        <v>13</v>
      </c>
      <c r="Z86" s="161">
        <f t="shared" si="5"/>
        <v>13.5</v>
      </c>
      <c r="AA86" s="149" t="s">
        <v>226</v>
      </c>
      <c r="AB86" s="149" t="s">
        <v>631</v>
      </c>
      <c r="AC86" s="149" t="s">
        <v>227</v>
      </c>
    </row>
    <row r="87" spans="1:29" s="77" customFormat="1" ht="38.25">
      <c r="A87" s="147" t="str">
        <f>VLOOKUP(B87,ΣΧΟΛΕΙΑ!$A$2:$D$119,4,FALSE)</f>
        <v>ΑΡΓΥΡΟΥΠΟΛΗΣ</v>
      </c>
      <c r="B87" s="148" t="s">
        <v>227</v>
      </c>
      <c r="C87" s="149" t="s">
        <v>919</v>
      </c>
      <c r="D87" s="150">
        <v>172243</v>
      </c>
      <c r="E87" s="151" t="s">
        <v>160</v>
      </c>
      <c r="F87" s="152" t="s">
        <v>23</v>
      </c>
      <c r="G87" s="152" t="s">
        <v>48</v>
      </c>
      <c r="H87" s="147" t="s">
        <v>901</v>
      </c>
      <c r="I87" s="153" t="s">
        <v>902</v>
      </c>
      <c r="J87" s="154" t="s">
        <v>316</v>
      </c>
      <c r="K87" s="155"/>
      <c r="L87" s="155"/>
      <c r="M87" s="176">
        <v>0</v>
      </c>
      <c r="N87" s="155"/>
      <c r="O87" s="155"/>
      <c r="P87" s="155">
        <v>0.5</v>
      </c>
      <c r="Q87" s="155"/>
      <c r="R87" s="155"/>
      <c r="S87" s="155"/>
      <c r="T87" s="156"/>
      <c r="U87" s="157">
        <f t="shared" si="3"/>
        <v>0.5</v>
      </c>
      <c r="V87" s="158">
        <v>11</v>
      </c>
      <c r="W87" s="174">
        <v>1.125</v>
      </c>
      <c r="X87" s="159"/>
      <c r="Y87" s="160">
        <f t="shared" si="4"/>
        <v>12.125</v>
      </c>
      <c r="Z87" s="161">
        <f t="shared" si="5"/>
        <v>12.625</v>
      </c>
      <c r="AA87" s="149" t="s">
        <v>227</v>
      </c>
      <c r="AB87" s="149"/>
      <c r="AC87" s="149"/>
    </row>
    <row r="88" spans="1:29" s="77" customFormat="1" ht="38.25">
      <c r="A88" s="147" t="str">
        <f>VLOOKUP(B88,ΣΧΟΛΕΙΑ!$A$2:$D$119,4,FALSE)</f>
        <v>ΑΡΓΥΡΟΥΠΟΛΗΣ</v>
      </c>
      <c r="B88" s="148" t="s">
        <v>632</v>
      </c>
      <c r="C88" s="149" t="s">
        <v>919</v>
      </c>
      <c r="D88" s="150">
        <v>172616</v>
      </c>
      <c r="E88" s="151" t="s">
        <v>156</v>
      </c>
      <c r="F88" s="152" t="s">
        <v>157</v>
      </c>
      <c r="G88" s="152" t="s">
        <v>48</v>
      </c>
      <c r="H88" s="147" t="s">
        <v>687</v>
      </c>
      <c r="I88" s="153" t="s">
        <v>710</v>
      </c>
      <c r="J88" s="154" t="s">
        <v>316</v>
      </c>
      <c r="K88" s="155">
        <v>4</v>
      </c>
      <c r="L88" s="155"/>
      <c r="M88" s="155"/>
      <c r="N88" s="155"/>
      <c r="O88" s="155"/>
      <c r="P88" s="155"/>
      <c r="Q88" s="155"/>
      <c r="R88" s="155">
        <v>1</v>
      </c>
      <c r="S88" s="155">
        <v>0.25</v>
      </c>
      <c r="T88" s="156"/>
      <c r="U88" s="157">
        <f t="shared" si="3"/>
        <v>5.25</v>
      </c>
      <c r="V88" s="158">
        <v>7.75</v>
      </c>
      <c r="W88" s="158">
        <v>1.88</v>
      </c>
      <c r="X88" s="159"/>
      <c r="Y88" s="160">
        <f t="shared" si="4"/>
        <v>9.629999999999999</v>
      </c>
      <c r="Z88" s="161">
        <f t="shared" si="5"/>
        <v>14.879999999999999</v>
      </c>
      <c r="AA88" s="149" t="s">
        <v>632</v>
      </c>
      <c r="AB88" s="149" t="s">
        <v>229</v>
      </c>
      <c r="AC88" s="149"/>
    </row>
    <row r="89" spans="1:29" s="77" customFormat="1" ht="38.25">
      <c r="A89" s="147" t="str">
        <f>VLOOKUP(B89,ΣΧΟΛΕΙΑ!$A$2:$D$119,4,FALSE)</f>
        <v>ΑΡΓΥΡΟΥΠΟΛΗΣ</v>
      </c>
      <c r="B89" s="148" t="s">
        <v>632</v>
      </c>
      <c r="C89" s="149" t="s">
        <v>921</v>
      </c>
      <c r="D89" s="150">
        <v>167022</v>
      </c>
      <c r="E89" s="151" t="s">
        <v>464</v>
      </c>
      <c r="F89" s="152" t="s">
        <v>166</v>
      </c>
      <c r="G89" s="152" t="s">
        <v>29</v>
      </c>
      <c r="H89" s="147" t="s">
        <v>652</v>
      </c>
      <c r="I89" s="153" t="s">
        <v>811</v>
      </c>
      <c r="J89" s="154" t="s">
        <v>316</v>
      </c>
      <c r="K89" s="155"/>
      <c r="L89" s="155">
        <v>2.5</v>
      </c>
      <c r="M89" s="155"/>
      <c r="N89" s="155"/>
      <c r="O89" s="155"/>
      <c r="P89" s="155"/>
      <c r="Q89" s="155"/>
      <c r="R89" s="155"/>
      <c r="S89" s="155"/>
      <c r="T89" s="156"/>
      <c r="U89" s="157">
        <f t="shared" si="3"/>
        <v>2.5</v>
      </c>
      <c r="V89" s="158">
        <v>11</v>
      </c>
      <c r="W89" s="158">
        <v>0.187</v>
      </c>
      <c r="X89" s="159"/>
      <c r="Y89" s="160">
        <f t="shared" si="4"/>
        <v>11.186999999999999</v>
      </c>
      <c r="Z89" s="161">
        <f t="shared" si="5"/>
        <v>13.686999999999999</v>
      </c>
      <c r="AA89" s="149" t="s">
        <v>229</v>
      </c>
      <c r="AB89" s="149" t="s">
        <v>632</v>
      </c>
      <c r="AC89" s="149" t="s">
        <v>267</v>
      </c>
    </row>
    <row r="90" spans="1:29" s="77" customFormat="1" ht="38.25">
      <c r="A90" s="147" t="str">
        <f>VLOOKUP(B90,ΣΧΟΛΕΙΑ!$A$2:$D$119,4,FALSE)</f>
        <v>ΑΡΓΥΡΟΥΠΟΛΗΣ</v>
      </c>
      <c r="B90" s="148" t="s">
        <v>632</v>
      </c>
      <c r="C90" s="149" t="s">
        <v>919</v>
      </c>
      <c r="D90" s="150">
        <v>163400</v>
      </c>
      <c r="E90" s="151" t="s">
        <v>554</v>
      </c>
      <c r="F90" s="152" t="s">
        <v>12</v>
      </c>
      <c r="G90" s="152" t="s">
        <v>26</v>
      </c>
      <c r="H90" s="147" t="s">
        <v>688</v>
      </c>
      <c r="I90" s="162" t="s">
        <v>605</v>
      </c>
      <c r="J90" s="170" t="s">
        <v>316</v>
      </c>
      <c r="K90" s="171"/>
      <c r="L90" s="171"/>
      <c r="M90" s="171"/>
      <c r="N90" s="171"/>
      <c r="O90" s="171"/>
      <c r="P90" s="171">
        <v>0.5</v>
      </c>
      <c r="Q90" s="171"/>
      <c r="R90" s="171"/>
      <c r="S90" s="171"/>
      <c r="T90" s="172"/>
      <c r="U90" s="157">
        <f t="shared" si="3"/>
        <v>0.5</v>
      </c>
      <c r="V90" s="183">
        <v>11</v>
      </c>
      <c r="W90" s="158">
        <v>1.75</v>
      </c>
      <c r="X90" s="177"/>
      <c r="Y90" s="160">
        <f t="shared" si="4"/>
        <v>12.75</v>
      </c>
      <c r="Z90" s="161">
        <f t="shared" si="5"/>
        <v>13.25</v>
      </c>
      <c r="AA90" s="149" t="s">
        <v>632</v>
      </c>
      <c r="AB90" s="149" t="s">
        <v>229</v>
      </c>
      <c r="AC90" s="149" t="s">
        <v>628</v>
      </c>
    </row>
    <row r="91" spans="1:29" s="77" customFormat="1" ht="38.25">
      <c r="A91" s="147" t="str">
        <f>VLOOKUP(B91,ΣΧΟΛΕΙΑ!$A$2:$D$119,4,FALSE)</f>
        <v>ΑΡΓΥΡΟΥΠΟΛΗΣ</v>
      </c>
      <c r="B91" s="148" t="s">
        <v>632</v>
      </c>
      <c r="C91" s="149" t="s">
        <v>919</v>
      </c>
      <c r="D91" s="150">
        <v>172792</v>
      </c>
      <c r="E91" s="151" t="s">
        <v>543</v>
      </c>
      <c r="F91" s="152" t="s">
        <v>48</v>
      </c>
      <c r="G91" s="152" t="s">
        <v>755</v>
      </c>
      <c r="H91" s="147" t="s">
        <v>662</v>
      </c>
      <c r="I91" s="162" t="s">
        <v>710</v>
      </c>
      <c r="J91" s="154" t="s">
        <v>316</v>
      </c>
      <c r="K91" s="155"/>
      <c r="L91" s="155"/>
      <c r="M91" s="155"/>
      <c r="N91" s="155"/>
      <c r="O91" s="155"/>
      <c r="P91" s="155">
        <v>0.5</v>
      </c>
      <c r="Q91" s="155"/>
      <c r="R91" s="155"/>
      <c r="S91" s="155"/>
      <c r="T91" s="156"/>
      <c r="U91" s="157">
        <f t="shared" si="3"/>
        <v>0.5</v>
      </c>
      <c r="V91" s="158">
        <v>11</v>
      </c>
      <c r="W91" s="158">
        <v>0.875</v>
      </c>
      <c r="X91" s="159"/>
      <c r="Y91" s="160">
        <f t="shared" si="4"/>
        <v>11.875</v>
      </c>
      <c r="Z91" s="161">
        <f t="shared" si="5"/>
        <v>12.375</v>
      </c>
      <c r="AA91" s="149" t="s">
        <v>632</v>
      </c>
      <c r="AB91" s="149"/>
      <c r="AC91" s="149"/>
    </row>
    <row r="92" spans="1:29" s="77" customFormat="1" ht="38.25">
      <c r="A92" s="147" t="str">
        <f>VLOOKUP(B92,ΣΧΟΛΕΙΑ!$A$2:$D$119,4,FALSE)</f>
        <v>ΑΡΓΥΡΟΥΠΟΛΗΣ</v>
      </c>
      <c r="B92" s="148" t="s">
        <v>236</v>
      </c>
      <c r="C92" s="149" t="s">
        <v>919</v>
      </c>
      <c r="D92" s="150">
        <v>193248</v>
      </c>
      <c r="E92" s="151" t="s">
        <v>155</v>
      </c>
      <c r="F92" s="152" t="s">
        <v>109</v>
      </c>
      <c r="G92" s="152" t="s">
        <v>23</v>
      </c>
      <c r="H92" s="147" t="s">
        <v>650</v>
      </c>
      <c r="I92" s="153"/>
      <c r="J92" s="169" t="s">
        <v>642</v>
      </c>
      <c r="K92" s="155"/>
      <c r="L92" s="155">
        <v>2.5</v>
      </c>
      <c r="M92" s="155"/>
      <c r="N92" s="155"/>
      <c r="O92" s="155"/>
      <c r="P92" s="155">
        <v>0.5</v>
      </c>
      <c r="Q92" s="155"/>
      <c r="R92" s="155">
        <v>1</v>
      </c>
      <c r="S92" s="155"/>
      <c r="T92" s="156"/>
      <c r="U92" s="157">
        <f t="shared" si="3"/>
        <v>4</v>
      </c>
      <c r="V92" s="158">
        <v>11</v>
      </c>
      <c r="W92" s="158">
        <v>0.38</v>
      </c>
      <c r="X92" s="159"/>
      <c r="Y92" s="160">
        <f t="shared" si="4"/>
        <v>11.38</v>
      </c>
      <c r="Z92" s="161">
        <f t="shared" si="5"/>
        <v>15.38</v>
      </c>
      <c r="AA92" s="149" t="s">
        <v>236</v>
      </c>
      <c r="AB92" s="149" t="s">
        <v>254</v>
      </c>
      <c r="AC92" s="149" t="s">
        <v>300</v>
      </c>
    </row>
    <row r="93" spans="1:29" s="77" customFormat="1" ht="38.25">
      <c r="A93" s="147" t="str">
        <f>VLOOKUP(B93,ΣΧΟΛΕΙΑ!$A$2:$D$119,4,FALSE)</f>
        <v>ΑΡΓΥΡΟΥΠΟΛΗΣ</v>
      </c>
      <c r="B93" s="148" t="s">
        <v>236</v>
      </c>
      <c r="C93" s="149" t="s">
        <v>919</v>
      </c>
      <c r="D93" s="150">
        <v>164841</v>
      </c>
      <c r="E93" s="151" t="s">
        <v>68</v>
      </c>
      <c r="F93" s="152" t="s">
        <v>69</v>
      </c>
      <c r="G93" s="152" t="s">
        <v>751</v>
      </c>
      <c r="H93" s="147" t="s">
        <v>658</v>
      </c>
      <c r="I93" s="153" t="s">
        <v>704</v>
      </c>
      <c r="J93" s="154" t="s">
        <v>316</v>
      </c>
      <c r="K93" s="155"/>
      <c r="L93" s="155"/>
      <c r="M93" s="155"/>
      <c r="N93" s="155"/>
      <c r="O93" s="155"/>
      <c r="P93" s="155">
        <v>0.5</v>
      </c>
      <c r="Q93" s="155"/>
      <c r="R93" s="155"/>
      <c r="S93" s="155"/>
      <c r="T93" s="156"/>
      <c r="U93" s="157">
        <f t="shared" si="3"/>
        <v>0.5</v>
      </c>
      <c r="V93" s="158">
        <v>11</v>
      </c>
      <c r="W93" s="158">
        <v>1.5</v>
      </c>
      <c r="X93" s="159"/>
      <c r="Y93" s="160">
        <f t="shared" si="4"/>
        <v>12.5</v>
      </c>
      <c r="Z93" s="161">
        <f t="shared" si="5"/>
        <v>13</v>
      </c>
      <c r="AA93" s="149" t="s">
        <v>236</v>
      </c>
      <c r="AB93" s="149" t="s">
        <v>235</v>
      </c>
      <c r="AC93" s="149"/>
    </row>
    <row r="94" spans="1:29" s="77" customFormat="1" ht="38.25">
      <c r="A94" s="147" t="str">
        <f>VLOOKUP(B94,ΣΧΟΛΕΙΑ!$A$2:$D$119,4,FALSE)</f>
        <v>ΑΡΓΥΡΟΥΠΟΛΗΣ</v>
      </c>
      <c r="B94" s="148" t="s">
        <v>236</v>
      </c>
      <c r="C94" s="149" t="s">
        <v>919</v>
      </c>
      <c r="D94" s="150">
        <v>167126</v>
      </c>
      <c r="E94" s="151" t="s">
        <v>467</v>
      </c>
      <c r="F94" s="152" t="s">
        <v>27</v>
      </c>
      <c r="G94" s="152" t="s">
        <v>734</v>
      </c>
      <c r="H94" s="147" t="s">
        <v>652</v>
      </c>
      <c r="I94" s="153" t="s">
        <v>704</v>
      </c>
      <c r="J94" s="154" t="s">
        <v>316</v>
      </c>
      <c r="K94" s="155">
        <v>4</v>
      </c>
      <c r="L94" s="155"/>
      <c r="M94" s="155"/>
      <c r="N94" s="155"/>
      <c r="O94" s="155"/>
      <c r="P94" s="155"/>
      <c r="Q94" s="155"/>
      <c r="R94" s="155">
        <v>1</v>
      </c>
      <c r="S94" s="155"/>
      <c r="T94" s="156"/>
      <c r="U94" s="157">
        <f t="shared" si="3"/>
        <v>5</v>
      </c>
      <c r="V94" s="158">
        <v>6.5</v>
      </c>
      <c r="W94" s="158">
        <v>1</v>
      </c>
      <c r="X94" s="159"/>
      <c r="Y94" s="160">
        <f t="shared" si="4"/>
        <v>7.5</v>
      </c>
      <c r="Z94" s="161">
        <f t="shared" si="5"/>
        <v>12.5</v>
      </c>
      <c r="AA94" s="149" t="s">
        <v>236</v>
      </c>
      <c r="AB94" s="149"/>
      <c r="AC94" s="149"/>
    </row>
    <row r="95" spans="1:29" s="77" customFormat="1" ht="38.25">
      <c r="A95" s="147" t="str">
        <f>VLOOKUP(B95,ΣΧΟΛΕΙΑ!$A$2:$D$119,4,FALSE)</f>
        <v>ΑΡΓΥΡΟΥΠΟΛΗΣ</v>
      </c>
      <c r="B95" s="148" t="s">
        <v>236</v>
      </c>
      <c r="C95" s="149" t="s">
        <v>920</v>
      </c>
      <c r="D95" s="150">
        <v>185410</v>
      </c>
      <c r="E95" s="151" t="s">
        <v>462</v>
      </c>
      <c r="F95" s="152" t="s">
        <v>649</v>
      </c>
      <c r="G95" s="152" t="s">
        <v>39</v>
      </c>
      <c r="H95" s="147" t="s">
        <v>658</v>
      </c>
      <c r="I95" s="153" t="s">
        <v>704</v>
      </c>
      <c r="J95" s="154" t="s">
        <v>316</v>
      </c>
      <c r="K95" s="155">
        <v>4</v>
      </c>
      <c r="L95" s="155"/>
      <c r="M95" s="155"/>
      <c r="N95" s="155"/>
      <c r="O95" s="155">
        <v>0.5</v>
      </c>
      <c r="P95" s="155">
        <v>0.5</v>
      </c>
      <c r="Q95" s="155"/>
      <c r="R95" s="155"/>
      <c r="S95" s="155"/>
      <c r="T95" s="156"/>
      <c r="U95" s="157">
        <f t="shared" si="3"/>
        <v>5</v>
      </c>
      <c r="V95" s="158">
        <v>6.25</v>
      </c>
      <c r="W95" s="158"/>
      <c r="X95" s="159"/>
      <c r="Y95" s="160">
        <f t="shared" si="4"/>
        <v>6.25</v>
      </c>
      <c r="Z95" s="161">
        <f t="shared" si="5"/>
        <v>11.25</v>
      </c>
      <c r="AA95" s="149" t="s">
        <v>278</v>
      </c>
      <c r="AB95" s="149" t="s">
        <v>246</v>
      </c>
      <c r="AC95" s="149" t="s">
        <v>236</v>
      </c>
    </row>
    <row r="96" spans="1:29" s="77" customFormat="1" ht="38.25">
      <c r="A96" s="147" t="str">
        <f>VLOOKUP(B96,ΣΧΟΛΕΙΑ!$A$2:$D$119,4,FALSE)</f>
        <v>ΑΡΓΥΡΟΥΠΟΛΗΣ</v>
      </c>
      <c r="B96" s="148" t="s">
        <v>236</v>
      </c>
      <c r="C96" s="149" t="s">
        <v>921</v>
      </c>
      <c r="D96" s="150">
        <v>217407</v>
      </c>
      <c r="E96" s="151" t="s">
        <v>440</v>
      </c>
      <c r="F96" s="152" t="s">
        <v>559</v>
      </c>
      <c r="G96" s="152" t="s">
        <v>6</v>
      </c>
      <c r="H96" s="147" t="s">
        <v>650</v>
      </c>
      <c r="I96" s="153" t="s">
        <v>778</v>
      </c>
      <c r="J96" s="154" t="s">
        <v>316</v>
      </c>
      <c r="K96" s="155">
        <v>4</v>
      </c>
      <c r="L96" s="155"/>
      <c r="M96" s="155"/>
      <c r="N96" s="155"/>
      <c r="O96" s="155"/>
      <c r="P96" s="155">
        <v>0.5</v>
      </c>
      <c r="Q96" s="155"/>
      <c r="R96" s="155">
        <v>1</v>
      </c>
      <c r="S96" s="155"/>
      <c r="T96" s="175">
        <v>0.5</v>
      </c>
      <c r="U96" s="157">
        <f t="shared" si="3"/>
        <v>6</v>
      </c>
      <c r="V96" s="158">
        <v>2.25</v>
      </c>
      <c r="W96" s="158"/>
      <c r="X96" s="159"/>
      <c r="Y96" s="160">
        <f t="shared" si="4"/>
        <v>2.25</v>
      </c>
      <c r="Z96" s="161">
        <f t="shared" si="5"/>
        <v>8.25</v>
      </c>
      <c r="AA96" s="149" t="s">
        <v>780</v>
      </c>
      <c r="AB96" s="149" t="s">
        <v>236</v>
      </c>
      <c r="AC96" s="149"/>
    </row>
    <row r="97" spans="1:29" s="77" customFormat="1" ht="38.25">
      <c r="A97" s="147" t="str">
        <f>VLOOKUP(B97,ΣΧΟΛΕΙΑ!$A$2:$D$119,4,FALSE)</f>
        <v>ΑΡΓΥΡΟΥΠΟΛΗΣ</v>
      </c>
      <c r="B97" s="148" t="s">
        <v>244</v>
      </c>
      <c r="C97" s="149" t="s">
        <v>921</v>
      </c>
      <c r="D97" s="150">
        <v>148446</v>
      </c>
      <c r="E97" s="151" t="s">
        <v>25</v>
      </c>
      <c r="F97" s="152" t="s">
        <v>26</v>
      </c>
      <c r="G97" s="152" t="s">
        <v>6</v>
      </c>
      <c r="H97" s="147" t="s">
        <v>654</v>
      </c>
      <c r="I97" s="162" t="s">
        <v>699</v>
      </c>
      <c r="J97" s="154" t="s">
        <v>316</v>
      </c>
      <c r="K97" s="155"/>
      <c r="L97" s="155"/>
      <c r="M97" s="155"/>
      <c r="N97" s="155"/>
      <c r="O97" s="155"/>
      <c r="P97" s="155">
        <v>0.5</v>
      </c>
      <c r="Q97" s="155"/>
      <c r="R97" s="155"/>
      <c r="S97" s="155"/>
      <c r="T97" s="156"/>
      <c r="U97" s="157">
        <f t="shared" si="3"/>
        <v>0.5</v>
      </c>
      <c r="V97" s="158">
        <v>11</v>
      </c>
      <c r="W97" s="158">
        <v>2</v>
      </c>
      <c r="X97" s="159"/>
      <c r="Y97" s="160">
        <f t="shared" si="4"/>
        <v>13</v>
      </c>
      <c r="Z97" s="161">
        <f t="shared" si="5"/>
        <v>13.5</v>
      </c>
      <c r="AA97" s="149" t="s">
        <v>796</v>
      </c>
      <c r="AB97" s="149" t="s">
        <v>244</v>
      </c>
      <c r="AC97" s="149"/>
    </row>
    <row r="98" spans="1:29" s="77" customFormat="1" ht="38.25">
      <c r="A98" s="147" t="str">
        <f>VLOOKUP(B98,ΣΧΟΛΕΙΑ!$A$2:$D$119,4,FALSE)</f>
        <v>ΑΡΓΥΡΟΥΠΟΛΗΣ</v>
      </c>
      <c r="B98" s="148" t="s">
        <v>244</v>
      </c>
      <c r="C98" s="149" t="s">
        <v>921</v>
      </c>
      <c r="D98" s="150">
        <v>156450</v>
      </c>
      <c r="E98" s="151" t="s">
        <v>173</v>
      </c>
      <c r="F98" s="152" t="s">
        <v>12</v>
      </c>
      <c r="G98" s="152" t="s">
        <v>20</v>
      </c>
      <c r="H98" s="147" t="s">
        <v>650</v>
      </c>
      <c r="I98" s="153" t="s">
        <v>704</v>
      </c>
      <c r="J98" s="154" t="s">
        <v>316</v>
      </c>
      <c r="K98" s="155"/>
      <c r="L98" s="155"/>
      <c r="M98" s="155"/>
      <c r="N98" s="155"/>
      <c r="O98" s="155"/>
      <c r="P98" s="155">
        <v>0.5</v>
      </c>
      <c r="Q98" s="155"/>
      <c r="R98" s="155"/>
      <c r="S98" s="155"/>
      <c r="T98" s="156"/>
      <c r="U98" s="157">
        <f t="shared" si="3"/>
        <v>0.5</v>
      </c>
      <c r="V98" s="158">
        <v>11</v>
      </c>
      <c r="W98" s="158">
        <v>2</v>
      </c>
      <c r="X98" s="159"/>
      <c r="Y98" s="160">
        <f t="shared" si="4"/>
        <v>13</v>
      </c>
      <c r="Z98" s="161">
        <f t="shared" si="5"/>
        <v>13.5</v>
      </c>
      <c r="AA98" s="149" t="s">
        <v>219</v>
      </c>
      <c r="AB98" s="149" t="s">
        <v>244</v>
      </c>
      <c r="AC98" s="149" t="s">
        <v>260</v>
      </c>
    </row>
    <row r="99" spans="1:29" s="77" customFormat="1" ht="38.25">
      <c r="A99" s="147" t="str">
        <f>VLOOKUP(B99,ΣΧΟΛΕΙΑ!$A$2:$D$119,4,FALSE)</f>
        <v>ΑΡΓΥΡΟΥΠΟΛΗΣ</v>
      </c>
      <c r="B99" s="148" t="s">
        <v>244</v>
      </c>
      <c r="C99" s="149" t="s">
        <v>919</v>
      </c>
      <c r="D99" s="150">
        <v>185152</v>
      </c>
      <c r="E99" s="151" t="s">
        <v>475</v>
      </c>
      <c r="F99" s="152" t="s">
        <v>571</v>
      </c>
      <c r="G99" s="152" t="s">
        <v>563</v>
      </c>
      <c r="H99" s="147" t="s">
        <v>652</v>
      </c>
      <c r="I99" s="153" t="s">
        <v>590</v>
      </c>
      <c r="J99" s="154" t="s">
        <v>316</v>
      </c>
      <c r="K99" s="155"/>
      <c r="L99" s="155">
        <v>2.5</v>
      </c>
      <c r="M99" s="155"/>
      <c r="N99" s="155"/>
      <c r="O99" s="155"/>
      <c r="P99" s="155"/>
      <c r="Q99" s="155"/>
      <c r="R99" s="155">
        <v>1</v>
      </c>
      <c r="S99" s="155">
        <v>0.25</v>
      </c>
      <c r="T99" s="156"/>
      <c r="U99" s="157">
        <f t="shared" si="3"/>
        <v>3.75</v>
      </c>
      <c r="V99" s="158">
        <v>8</v>
      </c>
      <c r="W99" s="158"/>
      <c r="X99" s="159"/>
      <c r="Y99" s="160">
        <f t="shared" si="4"/>
        <v>8</v>
      </c>
      <c r="Z99" s="161">
        <f t="shared" si="5"/>
        <v>11.75</v>
      </c>
      <c r="AA99" s="149" t="s">
        <v>244</v>
      </c>
      <c r="AB99" s="149"/>
      <c r="AC99" s="149"/>
    </row>
    <row r="100" spans="1:29" s="77" customFormat="1" ht="38.25">
      <c r="A100" s="147" t="str">
        <f>VLOOKUP(B100,ΣΧΟΛΕΙΑ!$A$2:$D$119,4,FALSE)</f>
        <v>ΑΡΓΥΡΟΥΠΟΛΗΣ</v>
      </c>
      <c r="B100" s="148" t="s">
        <v>637</v>
      </c>
      <c r="C100" s="149" t="s">
        <v>919</v>
      </c>
      <c r="D100" s="150">
        <v>173629</v>
      </c>
      <c r="E100" s="151" t="s">
        <v>477</v>
      </c>
      <c r="F100" s="152" t="s">
        <v>16</v>
      </c>
      <c r="G100" s="152" t="s">
        <v>49</v>
      </c>
      <c r="H100" s="147" t="s">
        <v>654</v>
      </c>
      <c r="I100" s="153" t="s">
        <v>621</v>
      </c>
      <c r="J100" s="154" t="s">
        <v>316</v>
      </c>
      <c r="K100" s="155">
        <v>4</v>
      </c>
      <c r="L100" s="155"/>
      <c r="M100" s="155"/>
      <c r="N100" s="155"/>
      <c r="O100" s="155"/>
      <c r="P100" s="155">
        <v>0.5</v>
      </c>
      <c r="Q100" s="155"/>
      <c r="R100" s="155">
        <v>1</v>
      </c>
      <c r="S100" s="155"/>
      <c r="T100" s="175">
        <v>0.5</v>
      </c>
      <c r="U100" s="157">
        <f t="shared" si="3"/>
        <v>6</v>
      </c>
      <c r="V100" s="158">
        <v>11</v>
      </c>
      <c r="W100" s="158"/>
      <c r="X100" s="159"/>
      <c r="Y100" s="160">
        <f t="shared" si="4"/>
        <v>11</v>
      </c>
      <c r="Z100" s="161">
        <f t="shared" si="5"/>
        <v>17</v>
      </c>
      <c r="AA100" s="149" t="s">
        <v>637</v>
      </c>
      <c r="AB100" s="149"/>
      <c r="AC100" s="149"/>
    </row>
    <row r="101" spans="1:29" s="77" customFormat="1" ht="38.25">
      <c r="A101" s="147" t="str">
        <f>VLOOKUP(B101,ΣΧΟΛΕΙΑ!$A$2:$D$119,4,FALSE)</f>
        <v>ΑΡΓΥΡΟΥΠΟΛΗΣ</v>
      </c>
      <c r="B101" s="148" t="s">
        <v>637</v>
      </c>
      <c r="C101" s="149" t="s">
        <v>919</v>
      </c>
      <c r="D101" s="150">
        <v>181949</v>
      </c>
      <c r="E101" s="151" t="s">
        <v>537</v>
      </c>
      <c r="F101" s="152" t="s">
        <v>6</v>
      </c>
      <c r="G101" s="152" t="s">
        <v>48</v>
      </c>
      <c r="H101" s="147" t="s">
        <v>652</v>
      </c>
      <c r="I101" s="153" t="s">
        <v>621</v>
      </c>
      <c r="J101" s="154" t="s">
        <v>316</v>
      </c>
      <c r="K101" s="155"/>
      <c r="L101" s="155">
        <v>2.5</v>
      </c>
      <c r="M101" s="155"/>
      <c r="N101" s="155"/>
      <c r="O101" s="155"/>
      <c r="P101" s="155"/>
      <c r="Q101" s="155">
        <v>0.5</v>
      </c>
      <c r="R101" s="155"/>
      <c r="S101" s="155"/>
      <c r="T101" s="156"/>
      <c r="U101" s="157">
        <f t="shared" si="3"/>
        <v>3</v>
      </c>
      <c r="V101" s="158">
        <v>8.75</v>
      </c>
      <c r="W101" s="158">
        <v>0.375</v>
      </c>
      <c r="X101" s="159"/>
      <c r="Y101" s="160">
        <f t="shared" si="4"/>
        <v>9.125</v>
      </c>
      <c r="Z101" s="161">
        <f t="shared" si="5"/>
        <v>12.125</v>
      </c>
      <c r="AA101" s="149" t="s">
        <v>637</v>
      </c>
      <c r="AB101" s="149" t="s">
        <v>267</v>
      </c>
      <c r="AC101" s="149"/>
    </row>
    <row r="102" spans="1:29" s="77" customFormat="1" ht="38.25">
      <c r="A102" s="147" t="str">
        <f>VLOOKUP(B102,ΣΧΟΛΕΙΑ!$A$2:$D$119,4,FALSE)</f>
        <v>ΑΡΓΥΡΟΥΠΟΛΗΣ</v>
      </c>
      <c r="B102" s="148" t="s">
        <v>637</v>
      </c>
      <c r="C102" s="149" t="s">
        <v>921</v>
      </c>
      <c r="D102" s="150">
        <v>148379</v>
      </c>
      <c r="E102" s="151" t="s">
        <v>154</v>
      </c>
      <c r="F102" s="152" t="s">
        <v>61</v>
      </c>
      <c r="G102" s="152" t="s">
        <v>103</v>
      </c>
      <c r="H102" s="147" t="s">
        <v>650</v>
      </c>
      <c r="I102" s="153" t="s">
        <v>854</v>
      </c>
      <c r="J102" s="154" t="s">
        <v>316</v>
      </c>
      <c r="K102" s="155"/>
      <c r="L102" s="155"/>
      <c r="M102" s="155"/>
      <c r="N102" s="155"/>
      <c r="O102" s="155"/>
      <c r="P102" s="155"/>
      <c r="Q102" s="155">
        <v>0.5</v>
      </c>
      <c r="R102" s="155"/>
      <c r="S102" s="155"/>
      <c r="T102" s="156"/>
      <c r="U102" s="157">
        <f t="shared" si="3"/>
        <v>0.5</v>
      </c>
      <c r="V102" s="158">
        <v>11</v>
      </c>
      <c r="W102" s="158">
        <v>0.38</v>
      </c>
      <c r="X102" s="159"/>
      <c r="Y102" s="160">
        <f t="shared" si="4"/>
        <v>11.38</v>
      </c>
      <c r="Z102" s="161">
        <f t="shared" si="5"/>
        <v>11.88</v>
      </c>
      <c r="AA102" s="149" t="s">
        <v>217</v>
      </c>
      <c r="AB102" s="149" t="s">
        <v>637</v>
      </c>
      <c r="AC102" s="149" t="s">
        <v>232</v>
      </c>
    </row>
    <row r="103" spans="1:29" s="77" customFormat="1" ht="38.25">
      <c r="A103" s="147" t="str">
        <f>VLOOKUP(B103,ΣΧΟΛΕΙΑ!$A$2:$D$119,4,FALSE)</f>
        <v>ΑΡΓΥΡΟΥΠΟΛΗΣ</v>
      </c>
      <c r="B103" s="148" t="s">
        <v>260</v>
      </c>
      <c r="C103" s="149" t="s">
        <v>919</v>
      </c>
      <c r="D103" s="150">
        <v>165279</v>
      </c>
      <c r="E103" s="151" t="s">
        <v>452</v>
      </c>
      <c r="F103" s="152" t="s">
        <v>168</v>
      </c>
      <c r="G103" s="152" t="s">
        <v>48</v>
      </c>
      <c r="H103" s="147" t="s">
        <v>652</v>
      </c>
      <c r="I103" s="153" t="s">
        <v>627</v>
      </c>
      <c r="J103" s="154" t="s">
        <v>316</v>
      </c>
      <c r="K103" s="155"/>
      <c r="L103" s="155">
        <v>2.5</v>
      </c>
      <c r="M103" s="155"/>
      <c r="N103" s="155"/>
      <c r="O103" s="155"/>
      <c r="P103" s="155"/>
      <c r="Q103" s="155"/>
      <c r="R103" s="155">
        <v>1</v>
      </c>
      <c r="S103" s="155">
        <v>0.25</v>
      </c>
      <c r="T103" s="156"/>
      <c r="U103" s="157">
        <f t="shared" si="3"/>
        <v>3.75</v>
      </c>
      <c r="V103" s="158">
        <v>11</v>
      </c>
      <c r="W103" s="158">
        <v>1</v>
      </c>
      <c r="X103" s="159"/>
      <c r="Y103" s="160">
        <f t="shared" si="4"/>
        <v>12</v>
      </c>
      <c r="Z103" s="161">
        <f t="shared" si="5"/>
        <v>15.75</v>
      </c>
      <c r="AA103" s="149" t="s">
        <v>260</v>
      </c>
      <c r="AB103" s="149"/>
      <c r="AC103" s="149"/>
    </row>
    <row r="104" spans="1:29" s="77" customFormat="1" ht="38.25">
      <c r="A104" s="147" t="str">
        <f>VLOOKUP(B104,ΣΧΟΛΕΙΑ!$A$2:$D$119,4,FALSE)</f>
        <v>ΑΡΓΥΡΟΥΠΟΛΗΣ</v>
      </c>
      <c r="B104" s="148" t="s">
        <v>260</v>
      </c>
      <c r="C104" s="149" t="s">
        <v>920</v>
      </c>
      <c r="D104" s="150">
        <v>156450</v>
      </c>
      <c r="E104" s="151" t="s">
        <v>173</v>
      </c>
      <c r="F104" s="152" t="s">
        <v>12</v>
      </c>
      <c r="G104" s="152" t="s">
        <v>20</v>
      </c>
      <c r="H104" s="147" t="s">
        <v>650</v>
      </c>
      <c r="I104" s="153" t="s">
        <v>704</v>
      </c>
      <c r="J104" s="154" t="s">
        <v>316</v>
      </c>
      <c r="K104" s="155"/>
      <c r="L104" s="155"/>
      <c r="M104" s="155"/>
      <c r="N104" s="155"/>
      <c r="O104" s="155"/>
      <c r="P104" s="155">
        <v>0.5</v>
      </c>
      <c r="Q104" s="155"/>
      <c r="R104" s="155"/>
      <c r="S104" s="155"/>
      <c r="T104" s="156"/>
      <c r="U104" s="157">
        <f t="shared" si="3"/>
        <v>0.5</v>
      </c>
      <c r="V104" s="158">
        <v>11</v>
      </c>
      <c r="W104" s="158">
        <v>2</v>
      </c>
      <c r="X104" s="159"/>
      <c r="Y104" s="160">
        <f t="shared" si="4"/>
        <v>13</v>
      </c>
      <c r="Z104" s="161">
        <f t="shared" si="5"/>
        <v>13.5</v>
      </c>
      <c r="AA104" s="149" t="s">
        <v>219</v>
      </c>
      <c r="AB104" s="149" t="s">
        <v>244</v>
      </c>
      <c r="AC104" s="149" t="s">
        <v>260</v>
      </c>
    </row>
    <row r="105" spans="1:29" s="77" customFormat="1" ht="38.25">
      <c r="A105" s="147" t="str">
        <f>VLOOKUP(B105,ΣΧΟΛΕΙΑ!$A$2:$D$119,4,FALSE)</f>
        <v>ΑΡΓΥΡΟΥΠΟΛΗΣ</v>
      </c>
      <c r="B105" s="148" t="s">
        <v>267</v>
      </c>
      <c r="C105" s="149" t="s">
        <v>920</v>
      </c>
      <c r="D105" s="150">
        <v>167022</v>
      </c>
      <c r="E105" s="151" t="s">
        <v>464</v>
      </c>
      <c r="F105" s="152" t="s">
        <v>166</v>
      </c>
      <c r="G105" s="152" t="s">
        <v>29</v>
      </c>
      <c r="H105" s="147" t="s">
        <v>652</v>
      </c>
      <c r="I105" s="153" t="s">
        <v>811</v>
      </c>
      <c r="J105" s="154" t="s">
        <v>316</v>
      </c>
      <c r="K105" s="155"/>
      <c r="L105" s="155">
        <v>2.5</v>
      </c>
      <c r="M105" s="155"/>
      <c r="N105" s="155"/>
      <c r="O105" s="155"/>
      <c r="P105" s="155"/>
      <c r="Q105" s="155"/>
      <c r="R105" s="155"/>
      <c r="S105" s="155"/>
      <c r="T105" s="156"/>
      <c r="U105" s="157">
        <f t="shared" si="3"/>
        <v>2.5</v>
      </c>
      <c r="V105" s="158">
        <v>11</v>
      </c>
      <c r="W105" s="158">
        <v>0.187</v>
      </c>
      <c r="X105" s="159"/>
      <c r="Y105" s="160">
        <f t="shared" si="4"/>
        <v>11.186999999999999</v>
      </c>
      <c r="Z105" s="161">
        <f t="shared" si="5"/>
        <v>13.686999999999999</v>
      </c>
      <c r="AA105" s="149" t="s">
        <v>229</v>
      </c>
      <c r="AB105" s="149" t="s">
        <v>632</v>
      </c>
      <c r="AC105" s="149" t="s">
        <v>267</v>
      </c>
    </row>
    <row r="106" spans="1:29" s="77" customFormat="1" ht="38.25">
      <c r="A106" s="147" t="str">
        <f>VLOOKUP(B106,ΣΧΟΛΕΙΑ!$A$2:$D$119,4,FALSE)</f>
        <v>ΑΡΓΥΡΟΥΠΟΛΗΣ</v>
      </c>
      <c r="B106" s="148" t="s">
        <v>267</v>
      </c>
      <c r="C106" s="149" t="s">
        <v>919</v>
      </c>
      <c r="D106" s="150">
        <v>173600</v>
      </c>
      <c r="E106" s="151" t="s">
        <v>458</v>
      </c>
      <c r="F106" s="152" t="s">
        <v>21</v>
      </c>
      <c r="G106" s="152" t="s">
        <v>739</v>
      </c>
      <c r="H106" s="147" t="s">
        <v>654</v>
      </c>
      <c r="I106" s="153" t="s">
        <v>704</v>
      </c>
      <c r="J106" s="154" t="s">
        <v>316</v>
      </c>
      <c r="K106" s="155"/>
      <c r="L106" s="155"/>
      <c r="M106" s="155"/>
      <c r="N106" s="155"/>
      <c r="O106" s="155"/>
      <c r="P106" s="155">
        <v>0.5</v>
      </c>
      <c r="Q106" s="155"/>
      <c r="R106" s="155"/>
      <c r="S106" s="155"/>
      <c r="T106" s="156"/>
      <c r="U106" s="157">
        <f t="shared" si="3"/>
        <v>0.5</v>
      </c>
      <c r="V106" s="158">
        <v>10.75</v>
      </c>
      <c r="W106" s="158">
        <v>0.875</v>
      </c>
      <c r="X106" s="159"/>
      <c r="Y106" s="160">
        <f t="shared" si="4"/>
        <v>11.625</v>
      </c>
      <c r="Z106" s="161">
        <f t="shared" si="5"/>
        <v>12.125</v>
      </c>
      <c r="AA106" s="149" t="s">
        <v>267</v>
      </c>
      <c r="AB106" s="149"/>
      <c r="AC106" s="149"/>
    </row>
    <row r="107" spans="1:29" s="77" customFormat="1" ht="38.25">
      <c r="A107" s="147" t="str">
        <f>VLOOKUP(B107,ΣΧΟΛΕΙΑ!$A$2:$D$119,4,FALSE)</f>
        <v>ΑΡΓΥΡΟΥΠΟΛΗΣ</v>
      </c>
      <c r="B107" s="148" t="s">
        <v>267</v>
      </c>
      <c r="C107" s="149" t="s">
        <v>921</v>
      </c>
      <c r="D107" s="150">
        <v>181949</v>
      </c>
      <c r="E107" s="151" t="s">
        <v>537</v>
      </c>
      <c r="F107" s="152" t="s">
        <v>6</v>
      </c>
      <c r="G107" s="152" t="s">
        <v>48</v>
      </c>
      <c r="H107" s="147" t="s">
        <v>652</v>
      </c>
      <c r="I107" s="153" t="s">
        <v>621</v>
      </c>
      <c r="J107" s="154" t="s">
        <v>316</v>
      </c>
      <c r="K107" s="155"/>
      <c r="L107" s="155">
        <v>2.5</v>
      </c>
      <c r="M107" s="155"/>
      <c r="N107" s="155"/>
      <c r="O107" s="155"/>
      <c r="P107" s="155"/>
      <c r="Q107" s="155">
        <v>0.5</v>
      </c>
      <c r="R107" s="155"/>
      <c r="S107" s="155"/>
      <c r="T107" s="156"/>
      <c r="U107" s="157">
        <f t="shared" si="3"/>
        <v>3</v>
      </c>
      <c r="V107" s="158">
        <v>8.75</v>
      </c>
      <c r="W107" s="158">
        <v>0.375</v>
      </c>
      <c r="X107" s="159"/>
      <c r="Y107" s="160">
        <f t="shared" si="4"/>
        <v>9.125</v>
      </c>
      <c r="Z107" s="161">
        <f t="shared" si="5"/>
        <v>12.125</v>
      </c>
      <c r="AA107" s="149" t="s">
        <v>637</v>
      </c>
      <c r="AB107" s="149" t="s">
        <v>267</v>
      </c>
      <c r="AC107" s="149"/>
    </row>
    <row r="108" spans="1:29" s="77" customFormat="1" ht="38.25">
      <c r="A108" s="147" t="str">
        <f>VLOOKUP(B108,ΣΧΟΛΕΙΑ!$A$2:$D$119,4,FALSE)</f>
        <v>ΑΡΓΥΡΟΥΠΟΛΗΣ</v>
      </c>
      <c r="B108" s="148" t="s">
        <v>267</v>
      </c>
      <c r="C108" s="149" t="s">
        <v>919</v>
      </c>
      <c r="D108" s="150">
        <v>163241</v>
      </c>
      <c r="E108" s="151" t="s">
        <v>556</v>
      </c>
      <c r="F108" s="152" t="s">
        <v>584</v>
      </c>
      <c r="G108" s="152" t="s">
        <v>26</v>
      </c>
      <c r="H108" s="147" t="s">
        <v>652</v>
      </c>
      <c r="I108" s="153" t="s">
        <v>112</v>
      </c>
      <c r="J108" s="170" t="s">
        <v>316</v>
      </c>
      <c r="K108" s="171"/>
      <c r="L108" s="171"/>
      <c r="M108" s="171"/>
      <c r="N108" s="171"/>
      <c r="O108" s="171"/>
      <c r="P108" s="171"/>
      <c r="Q108" s="171"/>
      <c r="R108" s="171"/>
      <c r="S108" s="171"/>
      <c r="T108" s="172"/>
      <c r="U108" s="157">
        <f t="shared" si="3"/>
        <v>0</v>
      </c>
      <c r="V108" s="158">
        <v>11</v>
      </c>
      <c r="W108" s="158"/>
      <c r="X108" s="158"/>
      <c r="Y108" s="160">
        <f t="shared" si="4"/>
        <v>11</v>
      </c>
      <c r="Z108" s="161">
        <f t="shared" si="5"/>
        <v>11</v>
      </c>
      <c r="AA108" s="149" t="s">
        <v>267</v>
      </c>
      <c r="AB108" s="149"/>
      <c r="AC108" s="149"/>
    </row>
    <row r="109" spans="1:29" s="77" customFormat="1" ht="38.25">
      <c r="A109" s="147" t="str">
        <f>VLOOKUP(B109,ΣΧΟΛΕΙΑ!$A$2:$D$119,4,FALSE)</f>
        <v>ΑΡΓΥΡΟΥΠΟΛΗΣ</v>
      </c>
      <c r="B109" s="148" t="s">
        <v>274</v>
      </c>
      <c r="C109" s="149" t="s">
        <v>919</v>
      </c>
      <c r="D109" s="150">
        <v>176152</v>
      </c>
      <c r="E109" s="151" t="s">
        <v>862</v>
      </c>
      <c r="F109" s="152" t="s">
        <v>178</v>
      </c>
      <c r="G109" s="152" t="s">
        <v>14</v>
      </c>
      <c r="H109" s="147" t="s">
        <v>656</v>
      </c>
      <c r="I109" s="153" t="s">
        <v>863</v>
      </c>
      <c r="J109" s="170" t="s">
        <v>316</v>
      </c>
      <c r="K109" s="171"/>
      <c r="L109" s="171">
        <v>2.5</v>
      </c>
      <c r="M109" s="171"/>
      <c r="N109" s="171"/>
      <c r="O109" s="171"/>
      <c r="P109" s="171">
        <v>0.5</v>
      </c>
      <c r="Q109" s="171"/>
      <c r="R109" s="171">
        <v>1</v>
      </c>
      <c r="S109" s="171">
        <v>0.25</v>
      </c>
      <c r="T109" s="172"/>
      <c r="U109" s="157">
        <f t="shared" si="3"/>
        <v>4.25</v>
      </c>
      <c r="V109" s="158">
        <v>9.25</v>
      </c>
      <c r="W109" s="158">
        <v>1.88</v>
      </c>
      <c r="X109" s="158"/>
      <c r="Y109" s="160">
        <f t="shared" si="4"/>
        <v>11.129999999999999</v>
      </c>
      <c r="Z109" s="161">
        <f t="shared" si="5"/>
        <v>15.379999999999999</v>
      </c>
      <c r="AA109" s="149" t="s">
        <v>274</v>
      </c>
      <c r="AB109" s="149"/>
      <c r="AC109" s="149"/>
    </row>
    <row r="110" spans="1:29" s="77" customFormat="1" ht="38.25">
      <c r="A110" s="147" t="str">
        <f>VLOOKUP(B110,ΣΧΟΛΕΙΑ!$A$2:$D$119,4,FALSE)</f>
        <v>ΑΡΓΥΡΟΥΠΟΛΗΣ</v>
      </c>
      <c r="B110" s="148" t="s">
        <v>303</v>
      </c>
      <c r="C110" s="149" t="s">
        <v>919</v>
      </c>
      <c r="D110" s="150">
        <v>147868</v>
      </c>
      <c r="E110" s="151" t="s">
        <v>163</v>
      </c>
      <c r="F110" s="152" t="s">
        <v>14</v>
      </c>
      <c r="G110" s="152" t="s">
        <v>26</v>
      </c>
      <c r="H110" s="147" t="s">
        <v>658</v>
      </c>
      <c r="I110" s="153" t="s">
        <v>857</v>
      </c>
      <c r="J110" s="154" t="s">
        <v>316</v>
      </c>
      <c r="K110" s="155"/>
      <c r="L110" s="155">
        <v>2.5</v>
      </c>
      <c r="M110" s="155">
        <v>2</v>
      </c>
      <c r="N110" s="155"/>
      <c r="O110" s="155">
        <v>0.5</v>
      </c>
      <c r="P110" s="155">
        <v>0.5</v>
      </c>
      <c r="Q110" s="155"/>
      <c r="R110" s="155"/>
      <c r="S110" s="155"/>
      <c r="T110" s="156"/>
      <c r="U110" s="157">
        <f t="shared" si="3"/>
        <v>5.5</v>
      </c>
      <c r="V110" s="158">
        <v>11</v>
      </c>
      <c r="W110" s="158">
        <v>2</v>
      </c>
      <c r="X110" s="159"/>
      <c r="Y110" s="160">
        <f t="shared" si="4"/>
        <v>13</v>
      </c>
      <c r="Z110" s="161">
        <f t="shared" si="5"/>
        <v>18.5</v>
      </c>
      <c r="AA110" s="149" t="s">
        <v>303</v>
      </c>
      <c r="AB110" s="149" t="s">
        <v>242</v>
      </c>
      <c r="AC110" s="149" t="s">
        <v>264</v>
      </c>
    </row>
    <row r="111" spans="1:29" s="77" customFormat="1" ht="38.25">
      <c r="A111" s="147" t="str">
        <f>VLOOKUP(B111,ΣΧΟΛΕΙΑ!$A$2:$D$119,4,FALSE)</f>
        <v>ΑΡΓΥΡΟΥΠΟΛΗΣ</v>
      </c>
      <c r="B111" s="148" t="s">
        <v>303</v>
      </c>
      <c r="C111" s="149" t="s">
        <v>919</v>
      </c>
      <c r="D111" s="150">
        <v>153713</v>
      </c>
      <c r="E111" s="151" t="s">
        <v>445</v>
      </c>
      <c r="F111" s="152" t="s">
        <v>48</v>
      </c>
      <c r="G111" s="152" t="s">
        <v>21</v>
      </c>
      <c r="H111" s="147" t="s">
        <v>651</v>
      </c>
      <c r="I111" s="153" t="s">
        <v>779</v>
      </c>
      <c r="J111" s="154" t="s">
        <v>316</v>
      </c>
      <c r="K111" s="155"/>
      <c r="L111" s="155">
        <v>2.5</v>
      </c>
      <c r="M111" s="155"/>
      <c r="N111" s="155"/>
      <c r="O111" s="155"/>
      <c r="P111" s="155"/>
      <c r="Q111" s="155"/>
      <c r="R111" s="155">
        <v>1</v>
      </c>
      <c r="S111" s="155"/>
      <c r="T111" s="156"/>
      <c r="U111" s="157">
        <f t="shared" si="3"/>
        <v>3.5</v>
      </c>
      <c r="V111" s="158">
        <v>11</v>
      </c>
      <c r="W111" s="158">
        <v>1.25</v>
      </c>
      <c r="X111" s="159"/>
      <c r="Y111" s="160">
        <f t="shared" si="4"/>
        <v>12.25</v>
      </c>
      <c r="Z111" s="161">
        <f t="shared" si="5"/>
        <v>15.75</v>
      </c>
      <c r="AA111" s="149" t="s">
        <v>303</v>
      </c>
      <c r="AB111" s="149"/>
      <c r="AC111" s="149"/>
    </row>
    <row r="112" spans="1:29" s="77" customFormat="1" ht="38.25">
      <c r="A112" s="147" t="str">
        <f>VLOOKUP(B112,ΣΧΟΛΕΙΑ!$A$2:$D$119,4,FALSE)</f>
        <v>ΓΛΥΦΑΔΑΣ</v>
      </c>
      <c r="B112" s="148" t="s">
        <v>209</v>
      </c>
      <c r="C112" s="149" t="s">
        <v>919</v>
      </c>
      <c r="D112" s="150">
        <v>164379</v>
      </c>
      <c r="E112" s="151" t="s">
        <v>35</v>
      </c>
      <c r="F112" s="152" t="s">
        <v>36</v>
      </c>
      <c r="G112" s="152" t="s">
        <v>23</v>
      </c>
      <c r="H112" s="147" t="s">
        <v>912</v>
      </c>
      <c r="I112" s="162" t="s">
        <v>785</v>
      </c>
      <c r="J112" s="181" t="s">
        <v>784</v>
      </c>
      <c r="K112" s="155">
        <v>4</v>
      </c>
      <c r="L112" s="155"/>
      <c r="M112" s="155">
        <v>2</v>
      </c>
      <c r="N112" s="155"/>
      <c r="O112" s="155"/>
      <c r="P112" s="155">
        <v>0.5</v>
      </c>
      <c r="Q112" s="155"/>
      <c r="R112" s="155"/>
      <c r="S112" s="155"/>
      <c r="T112" s="156"/>
      <c r="U112" s="157">
        <f t="shared" si="3"/>
        <v>6.5</v>
      </c>
      <c r="V112" s="158">
        <v>11</v>
      </c>
      <c r="W112" s="158">
        <v>2</v>
      </c>
      <c r="X112" s="159"/>
      <c r="Y112" s="160">
        <f t="shared" si="4"/>
        <v>13</v>
      </c>
      <c r="Z112" s="161">
        <f t="shared" si="5"/>
        <v>19.5</v>
      </c>
      <c r="AA112" s="149" t="s">
        <v>209</v>
      </c>
      <c r="AB112" s="149" t="s">
        <v>237</v>
      </c>
      <c r="AC112" s="149" t="s">
        <v>245</v>
      </c>
    </row>
    <row r="113" spans="1:29" s="77" customFormat="1" ht="38.25">
      <c r="A113" s="147" t="str">
        <f>VLOOKUP(B113,ΣΧΟΛΕΙΑ!$A$2:$D$119,4,FALSE)</f>
        <v>ΓΛΥΦΑΔΑΣ</v>
      </c>
      <c r="B113" s="148" t="s">
        <v>218</v>
      </c>
      <c r="C113" s="149" t="s">
        <v>921</v>
      </c>
      <c r="D113" s="150">
        <v>193446</v>
      </c>
      <c r="E113" s="151" t="s">
        <v>500</v>
      </c>
      <c r="F113" s="152" t="s">
        <v>38</v>
      </c>
      <c r="G113" s="152" t="s">
        <v>48</v>
      </c>
      <c r="H113" s="147" t="s">
        <v>654</v>
      </c>
      <c r="I113" s="153" t="s">
        <v>604</v>
      </c>
      <c r="J113" s="154" t="s">
        <v>316</v>
      </c>
      <c r="K113" s="155"/>
      <c r="L113" s="155">
        <v>2.5</v>
      </c>
      <c r="M113" s="155"/>
      <c r="N113" s="155"/>
      <c r="O113" s="155"/>
      <c r="P113" s="155">
        <v>0.5</v>
      </c>
      <c r="Q113" s="155">
        <v>0.5</v>
      </c>
      <c r="R113" s="155"/>
      <c r="S113" s="155"/>
      <c r="T113" s="175"/>
      <c r="U113" s="157">
        <f t="shared" si="3"/>
        <v>3.5</v>
      </c>
      <c r="V113" s="158">
        <v>11</v>
      </c>
      <c r="W113" s="158"/>
      <c r="X113" s="159"/>
      <c r="Y113" s="160">
        <f t="shared" si="4"/>
        <v>11</v>
      </c>
      <c r="Z113" s="161">
        <f t="shared" si="5"/>
        <v>14.5</v>
      </c>
      <c r="AA113" s="149" t="s">
        <v>246</v>
      </c>
      <c r="AB113" s="149" t="s">
        <v>283</v>
      </c>
      <c r="AC113" s="149" t="s">
        <v>218</v>
      </c>
    </row>
    <row r="114" spans="1:29" s="77" customFormat="1" ht="38.25">
      <c r="A114" s="147" t="str">
        <f>VLOOKUP(B114,ΣΧΟΛΕΙΑ!$A$2:$D$119,4,FALSE)</f>
        <v>ΓΛΥΦΑΔΑΣ</v>
      </c>
      <c r="B114" s="148" t="s">
        <v>218</v>
      </c>
      <c r="C114" s="149" t="s">
        <v>919</v>
      </c>
      <c r="D114" s="150">
        <v>906489</v>
      </c>
      <c r="E114" s="151" t="s">
        <v>507</v>
      </c>
      <c r="F114" s="152" t="s">
        <v>575</v>
      </c>
      <c r="G114" s="152" t="s">
        <v>6</v>
      </c>
      <c r="H114" s="147" t="s">
        <v>650</v>
      </c>
      <c r="I114" s="153" t="s">
        <v>608</v>
      </c>
      <c r="J114" s="154" t="s">
        <v>316</v>
      </c>
      <c r="K114" s="155"/>
      <c r="L114" s="155"/>
      <c r="M114" s="155"/>
      <c r="N114" s="155"/>
      <c r="O114" s="155"/>
      <c r="P114" s="155">
        <v>0.5</v>
      </c>
      <c r="Q114" s="155"/>
      <c r="R114" s="155"/>
      <c r="S114" s="155"/>
      <c r="T114" s="156"/>
      <c r="U114" s="157">
        <f t="shared" si="3"/>
        <v>0.5</v>
      </c>
      <c r="V114" s="158">
        <v>11</v>
      </c>
      <c r="W114" s="158">
        <v>0.125</v>
      </c>
      <c r="X114" s="159"/>
      <c r="Y114" s="160">
        <f t="shared" si="4"/>
        <v>11.125</v>
      </c>
      <c r="Z114" s="161">
        <f t="shared" si="5"/>
        <v>11.625</v>
      </c>
      <c r="AA114" s="149" t="s">
        <v>218</v>
      </c>
      <c r="AB114" s="149"/>
      <c r="AC114" s="149"/>
    </row>
    <row r="115" spans="1:29" s="77" customFormat="1" ht="38.25">
      <c r="A115" s="147" t="str">
        <f>VLOOKUP(B115,ΣΧΟΛΕΙΑ!$A$2:$D$119,4,FALSE)</f>
        <v>ΓΛΥΦΑΔΑΣ</v>
      </c>
      <c r="B115" s="148" t="s">
        <v>218</v>
      </c>
      <c r="C115" s="149" t="s">
        <v>919</v>
      </c>
      <c r="D115" s="150">
        <v>179943</v>
      </c>
      <c r="E115" s="151" t="s">
        <v>457</v>
      </c>
      <c r="F115" s="152" t="s">
        <v>568</v>
      </c>
      <c r="G115" s="152" t="s">
        <v>738</v>
      </c>
      <c r="H115" s="147" t="s">
        <v>654</v>
      </c>
      <c r="I115" s="153" t="s">
        <v>809</v>
      </c>
      <c r="J115" s="154" t="s">
        <v>316</v>
      </c>
      <c r="K115" s="155"/>
      <c r="L115" s="155"/>
      <c r="M115" s="155"/>
      <c r="N115" s="155"/>
      <c r="O115" s="155"/>
      <c r="P115" s="155">
        <v>0.5</v>
      </c>
      <c r="Q115" s="155"/>
      <c r="R115" s="155">
        <v>1</v>
      </c>
      <c r="S115" s="155"/>
      <c r="T115" s="156"/>
      <c r="U115" s="157">
        <f t="shared" si="3"/>
        <v>1.5</v>
      </c>
      <c r="V115" s="158">
        <v>9.75</v>
      </c>
      <c r="W115" s="158"/>
      <c r="X115" s="159"/>
      <c r="Y115" s="160">
        <f t="shared" si="4"/>
        <v>9.75</v>
      </c>
      <c r="Z115" s="161">
        <f t="shared" si="5"/>
        <v>11.25</v>
      </c>
      <c r="AA115" s="149" t="s">
        <v>218</v>
      </c>
      <c r="AB115" s="149"/>
      <c r="AC115" s="149"/>
    </row>
    <row r="116" spans="1:29" s="77" customFormat="1" ht="38.25">
      <c r="A116" s="147" t="str">
        <f>VLOOKUP(B116,ΣΧΟΛΕΙΑ!$A$2:$D$119,4,FALSE)</f>
        <v>ΓΛΥΦΑΔΑΣ</v>
      </c>
      <c r="B116" s="148" t="s">
        <v>228</v>
      </c>
      <c r="C116" s="149" t="s">
        <v>919</v>
      </c>
      <c r="D116" s="150">
        <v>151557</v>
      </c>
      <c r="E116" s="151" t="s">
        <v>33</v>
      </c>
      <c r="F116" s="152" t="s">
        <v>34</v>
      </c>
      <c r="G116" s="152" t="s">
        <v>20</v>
      </c>
      <c r="H116" s="147" t="s">
        <v>697</v>
      </c>
      <c r="I116" s="162" t="s">
        <v>783</v>
      </c>
      <c r="J116" s="154" t="s">
        <v>316</v>
      </c>
      <c r="K116" s="155"/>
      <c r="L116" s="155"/>
      <c r="M116" s="155">
        <v>2</v>
      </c>
      <c r="N116" s="155"/>
      <c r="O116" s="155"/>
      <c r="P116" s="155">
        <v>0.5</v>
      </c>
      <c r="Q116" s="155">
        <v>0.5</v>
      </c>
      <c r="R116" s="155"/>
      <c r="S116" s="155"/>
      <c r="T116" s="156"/>
      <c r="U116" s="157">
        <f t="shared" si="3"/>
        <v>3</v>
      </c>
      <c r="V116" s="158">
        <v>11</v>
      </c>
      <c r="W116" s="158">
        <v>1.875</v>
      </c>
      <c r="X116" s="159"/>
      <c r="Y116" s="160">
        <f t="shared" si="4"/>
        <v>12.875</v>
      </c>
      <c r="Z116" s="161">
        <f t="shared" si="5"/>
        <v>15.875</v>
      </c>
      <c r="AA116" s="149" t="s">
        <v>228</v>
      </c>
      <c r="AB116" s="149"/>
      <c r="AC116" s="149"/>
    </row>
    <row r="117" spans="1:29" s="77" customFormat="1" ht="38.25">
      <c r="A117" s="147" t="str">
        <f>VLOOKUP(B117,ΣΧΟΛΕΙΑ!$A$2:$D$119,4,FALSE)</f>
        <v>ΓΛΥΦΑΔΑΣ</v>
      </c>
      <c r="B117" s="148" t="s">
        <v>237</v>
      </c>
      <c r="C117" s="149" t="s">
        <v>921</v>
      </c>
      <c r="D117" s="150">
        <v>164379</v>
      </c>
      <c r="E117" s="151" t="s">
        <v>35</v>
      </c>
      <c r="F117" s="152" t="s">
        <v>36</v>
      </c>
      <c r="G117" s="152" t="s">
        <v>23</v>
      </c>
      <c r="H117" s="147" t="s">
        <v>912</v>
      </c>
      <c r="I117" s="162" t="s">
        <v>785</v>
      </c>
      <c r="J117" s="181" t="s">
        <v>784</v>
      </c>
      <c r="K117" s="155">
        <v>4</v>
      </c>
      <c r="L117" s="155"/>
      <c r="M117" s="155">
        <v>2</v>
      </c>
      <c r="N117" s="155"/>
      <c r="O117" s="155"/>
      <c r="P117" s="155">
        <v>0.5</v>
      </c>
      <c r="Q117" s="155"/>
      <c r="R117" s="155"/>
      <c r="S117" s="155"/>
      <c r="T117" s="156"/>
      <c r="U117" s="157">
        <f t="shared" si="3"/>
        <v>6.5</v>
      </c>
      <c r="V117" s="158">
        <v>11</v>
      </c>
      <c r="W117" s="158">
        <v>2</v>
      </c>
      <c r="X117" s="159"/>
      <c r="Y117" s="160">
        <f t="shared" si="4"/>
        <v>13</v>
      </c>
      <c r="Z117" s="161">
        <f t="shared" si="5"/>
        <v>19.5</v>
      </c>
      <c r="AA117" s="149" t="s">
        <v>209</v>
      </c>
      <c r="AB117" s="149" t="s">
        <v>237</v>
      </c>
      <c r="AC117" s="149" t="s">
        <v>245</v>
      </c>
    </row>
    <row r="118" spans="1:29" s="77" customFormat="1" ht="38.25">
      <c r="A118" s="147" t="str">
        <f>VLOOKUP(B118,ΣΧΟΛΕΙΑ!$A$2:$D$119,4,FALSE)</f>
        <v>ΓΛΥΦΑΔΑΣ</v>
      </c>
      <c r="B118" s="148" t="s">
        <v>237</v>
      </c>
      <c r="C118" s="149" t="s">
        <v>920</v>
      </c>
      <c r="D118" s="150">
        <v>904680</v>
      </c>
      <c r="E118" s="151" t="s">
        <v>73</v>
      </c>
      <c r="F118" s="152" t="s">
        <v>6</v>
      </c>
      <c r="G118" s="152" t="s">
        <v>29</v>
      </c>
      <c r="H118" s="147" t="s">
        <v>652</v>
      </c>
      <c r="I118" s="153" t="s">
        <v>74</v>
      </c>
      <c r="J118" s="154" t="s">
        <v>316</v>
      </c>
      <c r="K118" s="155"/>
      <c r="L118" s="155"/>
      <c r="M118" s="155"/>
      <c r="N118" s="155"/>
      <c r="O118" s="155"/>
      <c r="P118" s="155"/>
      <c r="Q118" s="155"/>
      <c r="R118" s="155">
        <v>1</v>
      </c>
      <c r="S118" s="155"/>
      <c r="T118" s="156"/>
      <c r="U118" s="157">
        <f t="shared" si="3"/>
        <v>1</v>
      </c>
      <c r="V118" s="158">
        <v>11</v>
      </c>
      <c r="W118" s="158">
        <v>2</v>
      </c>
      <c r="X118" s="159"/>
      <c r="Y118" s="160">
        <f t="shared" si="4"/>
        <v>13</v>
      </c>
      <c r="Z118" s="161">
        <f t="shared" si="5"/>
        <v>14</v>
      </c>
      <c r="AA118" s="149" t="s">
        <v>283</v>
      </c>
      <c r="AB118" s="149" t="s">
        <v>268</v>
      </c>
      <c r="AC118" s="149" t="s">
        <v>237</v>
      </c>
    </row>
    <row r="119" spans="1:29" s="77" customFormat="1" ht="38.25">
      <c r="A119" s="147" t="str">
        <f>VLOOKUP(B119,ΣΧΟΛΕΙΑ!$A$2:$D$119,4,FALSE)</f>
        <v>ΓΛΥΦΑΔΑΣ</v>
      </c>
      <c r="B119" s="148" t="s">
        <v>237</v>
      </c>
      <c r="C119" s="149" t="s">
        <v>919</v>
      </c>
      <c r="D119" s="150">
        <v>163900</v>
      </c>
      <c r="E119" s="151" t="s">
        <v>456</v>
      </c>
      <c r="F119" s="152" t="s">
        <v>21</v>
      </c>
      <c r="G119" s="152" t="s">
        <v>737</v>
      </c>
      <c r="H119" s="147" t="s">
        <v>655</v>
      </c>
      <c r="I119" s="153" t="s">
        <v>125</v>
      </c>
      <c r="J119" s="154" t="s">
        <v>316</v>
      </c>
      <c r="K119" s="155"/>
      <c r="L119" s="155"/>
      <c r="M119" s="155"/>
      <c r="N119" s="155"/>
      <c r="O119" s="155"/>
      <c r="P119" s="155">
        <v>0.5</v>
      </c>
      <c r="Q119" s="155"/>
      <c r="R119" s="155"/>
      <c r="S119" s="155"/>
      <c r="T119" s="156"/>
      <c r="U119" s="157">
        <f t="shared" si="3"/>
        <v>0.5</v>
      </c>
      <c r="V119" s="158">
        <v>11</v>
      </c>
      <c r="W119" s="158"/>
      <c r="X119" s="159"/>
      <c r="Y119" s="160">
        <f t="shared" si="4"/>
        <v>11</v>
      </c>
      <c r="Z119" s="161">
        <f t="shared" si="5"/>
        <v>11.5</v>
      </c>
      <c r="AA119" s="149" t="s">
        <v>237</v>
      </c>
      <c r="AB119" s="149"/>
      <c r="AC119" s="149"/>
    </row>
    <row r="120" spans="1:29" s="77" customFormat="1" ht="38.25">
      <c r="A120" s="147" t="str">
        <f>VLOOKUP(B120,ΣΧΟΛΕΙΑ!$A$2:$D$119,4,FALSE)</f>
        <v>ΓΛΥΦΑΔΑΣ</v>
      </c>
      <c r="B120" s="148" t="s">
        <v>245</v>
      </c>
      <c r="C120" s="149" t="s">
        <v>920</v>
      </c>
      <c r="D120" s="150">
        <v>164379</v>
      </c>
      <c r="E120" s="151" t="s">
        <v>35</v>
      </c>
      <c r="F120" s="152" t="s">
        <v>36</v>
      </c>
      <c r="G120" s="152" t="s">
        <v>23</v>
      </c>
      <c r="H120" s="147" t="s">
        <v>912</v>
      </c>
      <c r="I120" s="162" t="s">
        <v>785</v>
      </c>
      <c r="J120" s="181" t="s">
        <v>784</v>
      </c>
      <c r="K120" s="155">
        <v>4</v>
      </c>
      <c r="L120" s="155"/>
      <c r="M120" s="155">
        <v>2</v>
      </c>
      <c r="N120" s="155"/>
      <c r="O120" s="155"/>
      <c r="P120" s="155">
        <v>0.5</v>
      </c>
      <c r="Q120" s="155"/>
      <c r="R120" s="155"/>
      <c r="S120" s="155"/>
      <c r="T120" s="156"/>
      <c r="U120" s="157">
        <f t="shared" si="3"/>
        <v>6.5</v>
      </c>
      <c r="V120" s="158">
        <v>11</v>
      </c>
      <c r="W120" s="158">
        <v>2</v>
      </c>
      <c r="X120" s="159"/>
      <c r="Y120" s="160">
        <f t="shared" si="4"/>
        <v>13</v>
      </c>
      <c r="Z120" s="161">
        <f t="shared" si="5"/>
        <v>19.5</v>
      </c>
      <c r="AA120" s="149" t="s">
        <v>209</v>
      </c>
      <c r="AB120" s="149" t="s">
        <v>237</v>
      </c>
      <c r="AC120" s="149" t="s">
        <v>245</v>
      </c>
    </row>
    <row r="121" spans="1:29" s="77" customFormat="1" ht="38.25">
      <c r="A121" s="147" t="str">
        <f>VLOOKUP(B121,ΣΧΟΛΕΙΑ!$A$2:$D$119,4,FALSE)</f>
        <v>ΓΛΥΦΑΔΑΣ</v>
      </c>
      <c r="B121" s="148" t="s">
        <v>245</v>
      </c>
      <c r="C121" s="149" t="s">
        <v>919</v>
      </c>
      <c r="D121" s="150">
        <v>167125</v>
      </c>
      <c r="E121" s="151" t="s">
        <v>463</v>
      </c>
      <c r="F121" s="152" t="s">
        <v>570</v>
      </c>
      <c r="G121" s="152" t="s">
        <v>6</v>
      </c>
      <c r="H121" s="147" t="s">
        <v>652</v>
      </c>
      <c r="I121" s="162" t="s">
        <v>783</v>
      </c>
      <c r="J121" s="154" t="s">
        <v>316</v>
      </c>
      <c r="K121" s="155"/>
      <c r="L121" s="155">
        <v>2.5</v>
      </c>
      <c r="M121" s="155"/>
      <c r="N121" s="155"/>
      <c r="O121" s="155"/>
      <c r="P121" s="155"/>
      <c r="Q121" s="155"/>
      <c r="R121" s="155">
        <v>1</v>
      </c>
      <c r="S121" s="155">
        <v>0.25</v>
      </c>
      <c r="T121" s="156"/>
      <c r="U121" s="157">
        <f t="shared" si="3"/>
        <v>3.75</v>
      </c>
      <c r="V121" s="158">
        <v>8.5</v>
      </c>
      <c r="W121" s="158">
        <v>2</v>
      </c>
      <c r="X121" s="159"/>
      <c r="Y121" s="160">
        <f t="shared" si="4"/>
        <v>10.5</v>
      </c>
      <c r="Z121" s="161">
        <f t="shared" si="5"/>
        <v>14.25</v>
      </c>
      <c r="AA121" s="149" t="s">
        <v>245</v>
      </c>
      <c r="AB121" s="149"/>
      <c r="AC121" s="149"/>
    </row>
    <row r="122" spans="1:29" s="77" customFormat="1" ht="38.25">
      <c r="A122" s="147" t="str">
        <f>VLOOKUP(B122,ΣΧΟΛΕΙΑ!$A$2:$D$119,4,FALSE)</f>
        <v>ΓΛΥΦΑΔΑΣ</v>
      </c>
      <c r="B122" s="148" t="s">
        <v>245</v>
      </c>
      <c r="C122" s="149" t="s">
        <v>919</v>
      </c>
      <c r="D122" s="150">
        <v>188880</v>
      </c>
      <c r="E122" s="151" t="s">
        <v>486</v>
      </c>
      <c r="F122" s="152" t="s">
        <v>572</v>
      </c>
      <c r="G122" s="152" t="s">
        <v>757</v>
      </c>
      <c r="H122" s="147" t="s">
        <v>675</v>
      </c>
      <c r="I122" s="153" t="s">
        <v>823</v>
      </c>
      <c r="J122" s="154" t="s">
        <v>316</v>
      </c>
      <c r="K122" s="155"/>
      <c r="L122" s="155">
        <v>2.5</v>
      </c>
      <c r="M122" s="155"/>
      <c r="N122" s="155"/>
      <c r="O122" s="155"/>
      <c r="P122" s="155">
        <v>0.5</v>
      </c>
      <c r="Q122" s="155"/>
      <c r="R122" s="155">
        <v>1</v>
      </c>
      <c r="S122" s="155"/>
      <c r="T122" s="175">
        <v>0.5</v>
      </c>
      <c r="U122" s="157">
        <f t="shared" si="3"/>
        <v>4.5</v>
      </c>
      <c r="V122" s="158">
        <v>6.5</v>
      </c>
      <c r="W122" s="158"/>
      <c r="X122" s="159"/>
      <c r="Y122" s="160">
        <f t="shared" si="4"/>
        <v>6.5</v>
      </c>
      <c r="Z122" s="161">
        <f t="shared" si="5"/>
        <v>11</v>
      </c>
      <c r="AA122" s="149" t="s">
        <v>245</v>
      </c>
      <c r="AB122" s="149"/>
      <c r="AC122" s="149"/>
    </row>
    <row r="123" spans="1:29" s="77" customFormat="1" ht="38.25">
      <c r="A123" s="147" t="str">
        <f>VLOOKUP(B123,ΣΧΟΛΕΙΑ!$A$2:$D$119,4,FALSE)</f>
        <v>ΓΛΥΦΑΔΑΣ</v>
      </c>
      <c r="B123" s="148" t="s">
        <v>635</v>
      </c>
      <c r="C123" s="149" t="s">
        <v>919</v>
      </c>
      <c r="D123" s="150">
        <v>160149</v>
      </c>
      <c r="E123" s="151" t="s">
        <v>491</v>
      </c>
      <c r="F123" s="152" t="s">
        <v>14</v>
      </c>
      <c r="G123" s="152" t="s">
        <v>736</v>
      </c>
      <c r="H123" s="147" t="s">
        <v>659</v>
      </c>
      <c r="I123" s="153" t="s">
        <v>116</v>
      </c>
      <c r="J123" s="154" t="s">
        <v>316</v>
      </c>
      <c r="K123" s="155"/>
      <c r="L123" s="155"/>
      <c r="M123" s="155"/>
      <c r="N123" s="155"/>
      <c r="O123" s="155"/>
      <c r="P123" s="155">
        <v>0.5</v>
      </c>
      <c r="Q123" s="155">
        <v>0.5</v>
      </c>
      <c r="R123" s="155"/>
      <c r="S123" s="155"/>
      <c r="T123" s="156"/>
      <c r="U123" s="157">
        <f t="shared" si="3"/>
        <v>1</v>
      </c>
      <c r="V123" s="158">
        <v>11</v>
      </c>
      <c r="W123" s="158"/>
      <c r="X123" s="159"/>
      <c r="Y123" s="160">
        <f t="shared" si="4"/>
        <v>11</v>
      </c>
      <c r="Z123" s="161">
        <f t="shared" si="5"/>
        <v>12</v>
      </c>
      <c r="AA123" s="149" t="s">
        <v>635</v>
      </c>
      <c r="AB123" s="149"/>
      <c r="AC123" s="149"/>
    </row>
    <row r="124" spans="1:29" s="77" customFormat="1" ht="38.25">
      <c r="A124" s="147" t="str">
        <f>VLOOKUP(B124,ΣΧΟΛΕΙΑ!$A$2:$D$119,4,FALSE)</f>
        <v>ΓΛΥΦΑΔΑΣ</v>
      </c>
      <c r="B124" s="148" t="s">
        <v>635</v>
      </c>
      <c r="C124" s="149" t="s">
        <v>919</v>
      </c>
      <c r="D124" s="150">
        <v>173982</v>
      </c>
      <c r="E124" s="151" t="s">
        <v>115</v>
      </c>
      <c r="F124" s="152" t="s">
        <v>53</v>
      </c>
      <c r="G124" s="152" t="s">
        <v>21</v>
      </c>
      <c r="H124" s="147" t="s">
        <v>665</v>
      </c>
      <c r="I124" s="153" t="s">
        <v>833</v>
      </c>
      <c r="J124" s="154" t="s">
        <v>316</v>
      </c>
      <c r="K124" s="155"/>
      <c r="L124" s="155">
        <v>2.5</v>
      </c>
      <c r="M124" s="155"/>
      <c r="N124" s="155"/>
      <c r="O124" s="155"/>
      <c r="P124" s="155">
        <v>0.5</v>
      </c>
      <c r="Q124" s="155"/>
      <c r="R124" s="155">
        <v>1</v>
      </c>
      <c r="S124" s="155"/>
      <c r="T124" s="156"/>
      <c r="U124" s="157">
        <f t="shared" si="3"/>
        <v>4</v>
      </c>
      <c r="V124" s="158">
        <v>4.75</v>
      </c>
      <c r="W124" s="158">
        <v>0.875</v>
      </c>
      <c r="X124" s="159"/>
      <c r="Y124" s="160">
        <f t="shared" si="4"/>
        <v>5.625</v>
      </c>
      <c r="Z124" s="161">
        <f t="shared" si="5"/>
        <v>9.625</v>
      </c>
      <c r="AA124" s="149" t="s">
        <v>635</v>
      </c>
      <c r="AB124" s="149" t="s">
        <v>296</v>
      </c>
      <c r="AC124" s="149" t="s">
        <v>278</v>
      </c>
    </row>
    <row r="125" spans="1:29" s="77" customFormat="1" ht="38.25">
      <c r="A125" s="147" t="str">
        <f>VLOOKUP(B125,ΣΧΟΛΕΙΑ!$A$2:$D$119,4,FALSE)</f>
        <v>ΓΛΥΦΑΔΑΣ</v>
      </c>
      <c r="B125" s="148" t="s">
        <v>261</v>
      </c>
      <c r="C125" s="149" t="s">
        <v>919</v>
      </c>
      <c r="D125" s="150">
        <v>222869</v>
      </c>
      <c r="E125" s="151" t="s">
        <v>459</v>
      </c>
      <c r="F125" s="152" t="s">
        <v>569</v>
      </c>
      <c r="G125" s="152" t="s">
        <v>48</v>
      </c>
      <c r="H125" s="147" t="s">
        <v>654</v>
      </c>
      <c r="I125" s="153" t="s">
        <v>593</v>
      </c>
      <c r="J125" s="154" t="s">
        <v>316</v>
      </c>
      <c r="K125" s="155"/>
      <c r="L125" s="155">
        <v>2.5</v>
      </c>
      <c r="M125" s="155"/>
      <c r="N125" s="155"/>
      <c r="O125" s="155"/>
      <c r="P125" s="155">
        <v>0.5</v>
      </c>
      <c r="Q125" s="155"/>
      <c r="R125" s="155"/>
      <c r="S125" s="155"/>
      <c r="T125" s="156"/>
      <c r="U125" s="157">
        <f t="shared" si="3"/>
        <v>3</v>
      </c>
      <c r="V125" s="158">
        <v>11</v>
      </c>
      <c r="W125" s="158">
        <v>0.125</v>
      </c>
      <c r="X125" s="159"/>
      <c r="Y125" s="160">
        <f t="shared" si="4"/>
        <v>11.125</v>
      </c>
      <c r="Z125" s="161">
        <f t="shared" si="5"/>
        <v>14.125</v>
      </c>
      <c r="AA125" s="149" t="s">
        <v>261</v>
      </c>
      <c r="AB125" s="149" t="s">
        <v>300</v>
      </c>
      <c r="AC125" s="149" t="s">
        <v>594</v>
      </c>
    </row>
    <row r="126" spans="1:29" s="77" customFormat="1" ht="38.25">
      <c r="A126" s="147" t="str">
        <f>VLOOKUP(B126,ΣΧΟΛΕΙΑ!$A$2:$D$119,4,FALSE)</f>
        <v>ΓΛΥΦΑΔΑΣ</v>
      </c>
      <c r="B126" s="148" t="s">
        <v>261</v>
      </c>
      <c r="C126" s="149" t="s">
        <v>919</v>
      </c>
      <c r="D126" s="150">
        <v>172679</v>
      </c>
      <c r="E126" s="151" t="s">
        <v>501</v>
      </c>
      <c r="F126" s="152" t="s">
        <v>18</v>
      </c>
      <c r="G126" s="152" t="s">
        <v>32</v>
      </c>
      <c r="H126" s="147" t="s">
        <v>652</v>
      </c>
      <c r="I126" s="153" t="s">
        <v>593</v>
      </c>
      <c r="J126" s="154" t="s">
        <v>316</v>
      </c>
      <c r="K126" s="155"/>
      <c r="L126" s="155">
        <v>2.5</v>
      </c>
      <c r="M126" s="155"/>
      <c r="N126" s="155"/>
      <c r="O126" s="155"/>
      <c r="P126" s="155"/>
      <c r="Q126" s="155">
        <v>0.5</v>
      </c>
      <c r="R126" s="155"/>
      <c r="S126" s="155">
        <v>0.25</v>
      </c>
      <c r="T126" s="156"/>
      <c r="U126" s="157">
        <f t="shared" si="3"/>
        <v>3.25</v>
      </c>
      <c r="V126" s="158">
        <v>9.75</v>
      </c>
      <c r="W126" s="158">
        <v>0.875</v>
      </c>
      <c r="X126" s="159"/>
      <c r="Y126" s="160">
        <f t="shared" si="4"/>
        <v>10.625</v>
      </c>
      <c r="Z126" s="161">
        <f t="shared" si="5"/>
        <v>13.875</v>
      </c>
      <c r="AA126" s="149" t="s">
        <v>261</v>
      </c>
      <c r="AB126" s="149"/>
      <c r="AC126" s="149"/>
    </row>
    <row r="127" spans="1:29" s="77" customFormat="1" ht="38.25">
      <c r="A127" s="147" t="str">
        <f>VLOOKUP(B127,ΣΧΟΛΕΙΑ!$A$2:$D$119,4,FALSE)</f>
        <v>ΓΛΥΦΑΔΑΣ</v>
      </c>
      <c r="B127" s="148" t="s">
        <v>268</v>
      </c>
      <c r="C127" s="149" t="s">
        <v>919</v>
      </c>
      <c r="D127" s="150">
        <v>149106</v>
      </c>
      <c r="E127" s="151" t="s">
        <v>113</v>
      </c>
      <c r="F127" s="152" t="s">
        <v>12</v>
      </c>
      <c r="G127" s="152" t="s">
        <v>48</v>
      </c>
      <c r="H127" s="147" t="s">
        <v>765</v>
      </c>
      <c r="I127" s="153" t="s">
        <v>74</v>
      </c>
      <c r="J127" s="154" t="s">
        <v>316</v>
      </c>
      <c r="K127" s="155"/>
      <c r="L127" s="155">
        <v>2.5</v>
      </c>
      <c r="M127" s="155">
        <v>2</v>
      </c>
      <c r="N127" s="155"/>
      <c r="O127" s="155"/>
      <c r="P127" s="155">
        <v>0.5</v>
      </c>
      <c r="Q127" s="155"/>
      <c r="R127" s="155">
        <v>1</v>
      </c>
      <c r="S127" s="155"/>
      <c r="T127" s="156"/>
      <c r="U127" s="157">
        <f t="shared" si="3"/>
        <v>6</v>
      </c>
      <c r="V127" s="158">
        <v>11</v>
      </c>
      <c r="W127" s="158">
        <v>2</v>
      </c>
      <c r="X127" s="159"/>
      <c r="Y127" s="160">
        <f t="shared" si="4"/>
        <v>13</v>
      </c>
      <c r="Z127" s="161">
        <f t="shared" si="5"/>
        <v>19</v>
      </c>
      <c r="AA127" s="149" t="s">
        <v>268</v>
      </c>
      <c r="AB127" s="149" t="s">
        <v>308</v>
      </c>
      <c r="AC127" s="149"/>
    </row>
    <row r="128" spans="1:29" s="77" customFormat="1" ht="38.25">
      <c r="A128" s="147" t="str">
        <f>VLOOKUP(B128,ΣΧΟΛΕΙΑ!$A$2:$D$119,4,FALSE)</f>
        <v>ΓΛΥΦΑΔΑΣ</v>
      </c>
      <c r="B128" s="148" t="s">
        <v>268</v>
      </c>
      <c r="C128" s="149" t="s">
        <v>921</v>
      </c>
      <c r="D128" s="150">
        <v>904680</v>
      </c>
      <c r="E128" s="151" t="s">
        <v>73</v>
      </c>
      <c r="F128" s="152" t="s">
        <v>6</v>
      </c>
      <c r="G128" s="152" t="s">
        <v>29</v>
      </c>
      <c r="H128" s="147" t="s">
        <v>652</v>
      </c>
      <c r="I128" s="153" t="s">
        <v>74</v>
      </c>
      <c r="J128" s="154" t="s">
        <v>316</v>
      </c>
      <c r="K128" s="155"/>
      <c r="L128" s="155"/>
      <c r="M128" s="155"/>
      <c r="N128" s="155"/>
      <c r="O128" s="155"/>
      <c r="P128" s="155"/>
      <c r="Q128" s="155"/>
      <c r="R128" s="155">
        <v>1</v>
      </c>
      <c r="S128" s="155"/>
      <c r="T128" s="156"/>
      <c r="U128" s="157">
        <f t="shared" si="3"/>
        <v>1</v>
      </c>
      <c r="V128" s="158">
        <v>11</v>
      </c>
      <c r="W128" s="158">
        <v>2</v>
      </c>
      <c r="X128" s="159"/>
      <c r="Y128" s="160">
        <f t="shared" si="4"/>
        <v>13</v>
      </c>
      <c r="Z128" s="161">
        <f t="shared" si="5"/>
        <v>14</v>
      </c>
      <c r="AA128" s="149" t="s">
        <v>283</v>
      </c>
      <c r="AB128" s="149" t="s">
        <v>268</v>
      </c>
      <c r="AC128" s="149" t="s">
        <v>237</v>
      </c>
    </row>
    <row r="129" spans="1:29" s="77" customFormat="1" ht="38.25">
      <c r="A129" s="147" t="str">
        <f>VLOOKUP(B129,ΣΧΟΛΕΙΑ!$A$2:$D$119,4,FALSE)</f>
        <v>ΓΛΥΦΑΔΑΣ</v>
      </c>
      <c r="B129" s="148" t="s">
        <v>268</v>
      </c>
      <c r="C129" s="149" t="s">
        <v>921</v>
      </c>
      <c r="D129" s="150">
        <v>178123</v>
      </c>
      <c r="E129" s="151" t="s">
        <v>509</v>
      </c>
      <c r="F129" s="152" t="s">
        <v>576</v>
      </c>
      <c r="G129" s="152" t="s">
        <v>747</v>
      </c>
      <c r="H129" s="147" t="s">
        <v>652</v>
      </c>
      <c r="I129" s="153" t="s">
        <v>699</v>
      </c>
      <c r="J129" s="154" t="s">
        <v>316</v>
      </c>
      <c r="K129" s="155">
        <v>4</v>
      </c>
      <c r="L129" s="155"/>
      <c r="M129" s="155">
        <v>2</v>
      </c>
      <c r="N129" s="155"/>
      <c r="O129" s="155"/>
      <c r="P129" s="155"/>
      <c r="Q129" s="155">
        <v>0.5</v>
      </c>
      <c r="R129" s="155"/>
      <c r="S129" s="155"/>
      <c r="T129" s="156"/>
      <c r="U129" s="157">
        <f t="shared" ref="U129:U192" si="6">K129+L129+M129+N129+O129+P129+Q129+R129+S129+T129</f>
        <v>6.5</v>
      </c>
      <c r="V129" s="158">
        <v>5.5</v>
      </c>
      <c r="W129" s="158">
        <v>0.31</v>
      </c>
      <c r="X129" s="159"/>
      <c r="Y129" s="160">
        <f t="shared" ref="Y129:Y192" si="7">V129+W129+X129</f>
        <v>5.81</v>
      </c>
      <c r="Z129" s="161">
        <f t="shared" ref="Z129:Z192" si="8">U129+Y129</f>
        <v>12.309999999999999</v>
      </c>
      <c r="AA129" s="149" t="s">
        <v>796</v>
      </c>
      <c r="AB129" s="149" t="s">
        <v>268</v>
      </c>
      <c r="AC129" s="149"/>
    </row>
    <row r="130" spans="1:29" s="77" customFormat="1" ht="38.25">
      <c r="A130" s="147" t="str">
        <f>VLOOKUP(B130,ΣΧΟΛΕΙΑ!$A$2:$D$119,4,FALSE)</f>
        <v>ΓΛΥΦΑΔΑΣ</v>
      </c>
      <c r="B130" s="148" t="s">
        <v>275</v>
      </c>
      <c r="C130" s="149" t="s">
        <v>919</v>
      </c>
      <c r="D130" s="150">
        <v>150548</v>
      </c>
      <c r="E130" s="151" t="s">
        <v>137</v>
      </c>
      <c r="F130" s="152" t="s">
        <v>138</v>
      </c>
      <c r="G130" s="152" t="s">
        <v>6</v>
      </c>
      <c r="H130" s="147" t="s">
        <v>650</v>
      </c>
      <c r="I130" s="153" t="s">
        <v>622</v>
      </c>
      <c r="J130" s="154" t="s">
        <v>316</v>
      </c>
      <c r="K130" s="155">
        <v>4</v>
      </c>
      <c r="L130" s="155"/>
      <c r="M130" s="155"/>
      <c r="N130" s="155"/>
      <c r="O130" s="155"/>
      <c r="P130" s="155">
        <v>0.5</v>
      </c>
      <c r="Q130" s="155"/>
      <c r="R130" s="155">
        <v>1</v>
      </c>
      <c r="S130" s="155">
        <v>0.25</v>
      </c>
      <c r="T130" s="156"/>
      <c r="U130" s="157">
        <f t="shared" si="6"/>
        <v>5.75</v>
      </c>
      <c r="V130" s="158">
        <v>11</v>
      </c>
      <c r="W130" s="158">
        <v>2</v>
      </c>
      <c r="X130" s="159"/>
      <c r="Y130" s="160">
        <f t="shared" si="7"/>
        <v>13</v>
      </c>
      <c r="Z130" s="161">
        <f t="shared" si="8"/>
        <v>18.75</v>
      </c>
      <c r="AA130" s="149" t="s">
        <v>275</v>
      </c>
      <c r="AB130" s="149"/>
      <c r="AC130" s="149"/>
    </row>
    <row r="131" spans="1:29" s="77" customFormat="1" ht="38.25">
      <c r="A131" s="147" t="str">
        <f>VLOOKUP(B131,ΣΧΟΛΕΙΑ!$A$2:$D$119,4,FALSE)</f>
        <v>ΓΛΥΦΑΔΑΣ</v>
      </c>
      <c r="B131" s="148" t="s">
        <v>275</v>
      </c>
      <c r="C131" s="149" t="s">
        <v>919</v>
      </c>
      <c r="D131" s="150">
        <v>155663</v>
      </c>
      <c r="E131" s="151" t="s">
        <v>158</v>
      </c>
      <c r="F131" s="152" t="s">
        <v>82</v>
      </c>
      <c r="G131" s="152" t="s">
        <v>753</v>
      </c>
      <c r="H131" s="147" t="s">
        <v>651</v>
      </c>
      <c r="I131" s="153" t="s">
        <v>622</v>
      </c>
      <c r="J131" s="154" t="s">
        <v>316</v>
      </c>
      <c r="K131" s="155"/>
      <c r="L131" s="155"/>
      <c r="M131" s="155"/>
      <c r="N131" s="155"/>
      <c r="O131" s="155"/>
      <c r="P131" s="155">
        <v>0.5</v>
      </c>
      <c r="Q131" s="155"/>
      <c r="R131" s="155"/>
      <c r="S131" s="155"/>
      <c r="T131" s="156"/>
      <c r="U131" s="157">
        <f t="shared" si="6"/>
        <v>0.5</v>
      </c>
      <c r="V131" s="158">
        <v>11</v>
      </c>
      <c r="W131" s="158">
        <v>1</v>
      </c>
      <c r="X131" s="159"/>
      <c r="Y131" s="160">
        <f t="shared" si="7"/>
        <v>12</v>
      </c>
      <c r="Z131" s="161">
        <f t="shared" si="8"/>
        <v>12.5</v>
      </c>
      <c r="AA131" s="149" t="s">
        <v>275</v>
      </c>
      <c r="AB131" s="149"/>
      <c r="AC131" s="149"/>
    </row>
    <row r="132" spans="1:29" s="77" customFormat="1" ht="38.25">
      <c r="A132" s="147" t="str">
        <f>VLOOKUP(B132,ΣΧΟΛΕΙΑ!$A$2:$D$119,4,FALSE)</f>
        <v>ΓΛΥΦΑΔΑΣ</v>
      </c>
      <c r="B132" s="148" t="s">
        <v>278</v>
      </c>
      <c r="C132" s="149" t="s">
        <v>921</v>
      </c>
      <c r="D132" s="150">
        <v>167567</v>
      </c>
      <c r="E132" s="151" t="s">
        <v>22</v>
      </c>
      <c r="F132" s="152" t="s">
        <v>9</v>
      </c>
      <c r="G132" s="152" t="s">
        <v>23</v>
      </c>
      <c r="H132" s="147" t="s">
        <v>650</v>
      </c>
      <c r="I132" s="153" t="s">
        <v>612</v>
      </c>
      <c r="J132" s="154" t="s">
        <v>316</v>
      </c>
      <c r="K132" s="155">
        <v>4</v>
      </c>
      <c r="L132" s="155"/>
      <c r="M132" s="155"/>
      <c r="N132" s="155"/>
      <c r="O132" s="155"/>
      <c r="P132" s="155">
        <v>0.5</v>
      </c>
      <c r="Q132" s="155"/>
      <c r="R132" s="155">
        <v>1</v>
      </c>
      <c r="S132" s="155"/>
      <c r="T132" s="156"/>
      <c r="U132" s="157">
        <f t="shared" si="6"/>
        <v>5.5</v>
      </c>
      <c r="V132" s="158">
        <v>11</v>
      </c>
      <c r="W132" s="158">
        <v>1.875</v>
      </c>
      <c r="X132" s="159"/>
      <c r="Y132" s="160">
        <f t="shared" si="7"/>
        <v>12.875</v>
      </c>
      <c r="Z132" s="161">
        <f t="shared" si="8"/>
        <v>18.375</v>
      </c>
      <c r="AA132" s="149" t="s">
        <v>243</v>
      </c>
      <c r="AB132" s="149" t="s">
        <v>278</v>
      </c>
      <c r="AC132" s="149"/>
    </row>
    <row r="133" spans="1:29" s="77" customFormat="1" ht="38.25">
      <c r="A133" s="147" t="str">
        <f>VLOOKUP(B133,ΣΧΟΛΕΙΑ!$A$2:$D$119,4,FALSE)</f>
        <v>ΓΛΥΦΑΔΑΣ</v>
      </c>
      <c r="B133" s="148" t="s">
        <v>278</v>
      </c>
      <c r="C133" s="149" t="s">
        <v>919</v>
      </c>
      <c r="D133" s="150">
        <v>162803</v>
      </c>
      <c r="E133" s="151" t="s">
        <v>557</v>
      </c>
      <c r="F133" s="152" t="s">
        <v>649</v>
      </c>
      <c r="G133" s="152" t="s">
        <v>48</v>
      </c>
      <c r="H133" s="147" t="s">
        <v>656</v>
      </c>
      <c r="I133" s="153" t="s">
        <v>24</v>
      </c>
      <c r="J133" s="170" t="s">
        <v>316</v>
      </c>
      <c r="K133" s="171"/>
      <c r="L133" s="171"/>
      <c r="M133" s="171"/>
      <c r="N133" s="171"/>
      <c r="O133" s="171"/>
      <c r="P133" s="171">
        <v>0.5</v>
      </c>
      <c r="Q133" s="171">
        <v>0.5</v>
      </c>
      <c r="R133" s="171"/>
      <c r="S133" s="171"/>
      <c r="T133" s="172"/>
      <c r="U133" s="157">
        <f t="shared" si="6"/>
        <v>1</v>
      </c>
      <c r="V133" s="158">
        <v>11</v>
      </c>
      <c r="W133" s="158">
        <v>0.88</v>
      </c>
      <c r="X133" s="158"/>
      <c r="Y133" s="160">
        <f t="shared" si="7"/>
        <v>11.88</v>
      </c>
      <c r="Z133" s="161">
        <f t="shared" si="8"/>
        <v>12.88</v>
      </c>
      <c r="AA133" s="149" t="s">
        <v>278</v>
      </c>
      <c r="AB133" s="149"/>
      <c r="AC133" s="149"/>
    </row>
    <row r="134" spans="1:29" s="77" customFormat="1" ht="38.25">
      <c r="A134" s="147" t="str">
        <f>VLOOKUP(B134,ΣΧΟΛΕΙΑ!$A$2:$D$119,4,FALSE)</f>
        <v>ΓΛΥΦΑΔΑΣ</v>
      </c>
      <c r="B134" s="148" t="s">
        <v>278</v>
      </c>
      <c r="C134" s="149" t="s">
        <v>919</v>
      </c>
      <c r="D134" s="150">
        <v>174398</v>
      </c>
      <c r="E134" s="151" t="s">
        <v>77</v>
      </c>
      <c r="F134" s="152" t="s">
        <v>78</v>
      </c>
      <c r="G134" s="152" t="s">
        <v>29</v>
      </c>
      <c r="H134" s="147" t="s">
        <v>680</v>
      </c>
      <c r="I134" s="153" t="s">
        <v>24</v>
      </c>
      <c r="J134" s="154" t="s">
        <v>316</v>
      </c>
      <c r="K134" s="155"/>
      <c r="L134" s="155"/>
      <c r="M134" s="155"/>
      <c r="N134" s="155"/>
      <c r="O134" s="155"/>
      <c r="P134" s="155">
        <v>0.5</v>
      </c>
      <c r="Q134" s="155"/>
      <c r="R134" s="155"/>
      <c r="S134" s="155"/>
      <c r="T134" s="156"/>
      <c r="U134" s="157">
        <f t="shared" si="6"/>
        <v>0.5</v>
      </c>
      <c r="V134" s="158">
        <v>11</v>
      </c>
      <c r="W134" s="158"/>
      <c r="X134" s="159"/>
      <c r="Y134" s="160">
        <f t="shared" si="7"/>
        <v>11</v>
      </c>
      <c r="Z134" s="161">
        <f t="shared" si="8"/>
        <v>11.5</v>
      </c>
      <c r="AA134" s="149" t="s">
        <v>278</v>
      </c>
      <c r="AB134" s="149"/>
      <c r="AC134" s="149"/>
    </row>
    <row r="135" spans="1:29" s="77" customFormat="1" ht="38.25">
      <c r="A135" s="147" t="str">
        <f>VLOOKUP(B135,ΣΧΟΛΕΙΑ!$A$2:$D$119,4,FALSE)</f>
        <v>ΓΛΥΦΑΔΑΣ</v>
      </c>
      <c r="B135" s="148" t="s">
        <v>278</v>
      </c>
      <c r="C135" s="149" t="s">
        <v>919</v>
      </c>
      <c r="D135" s="150">
        <v>185410</v>
      </c>
      <c r="E135" s="151" t="s">
        <v>462</v>
      </c>
      <c r="F135" s="152" t="s">
        <v>649</v>
      </c>
      <c r="G135" s="152" t="s">
        <v>39</v>
      </c>
      <c r="H135" s="147" t="s">
        <v>658</v>
      </c>
      <c r="I135" s="153" t="s">
        <v>704</v>
      </c>
      <c r="J135" s="154" t="s">
        <v>316</v>
      </c>
      <c r="K135" s="155">
        <v>4</v>
      </c>
      <c r="L135" s="155"/>
      <c r="M135" s="155"/>
      <c r="N135" s="155"/>
      <c r="O135" s="155">
        <v>0.5</v>
      </c>
      <c r="P135" s="155">
        <v>0.5</v>
      </c>
      <c r="Q135" s="155"/>
      <c r="R135" s="155"/>
      <c r="S135" s="155"/>
      <c r="T135" s="156"/>
      <c r="U135" s="157">
        <f t="shared" si="6"/>
        <v>5</v>
      </c>
      <c r="V135" s="158">
        <v>6.25</v>
      </c>
      <c r="W135" s="158"/>
      <c r="X135" s="159"/>
      <c r="Y135" s="160">
        <f t="shared" si="7"/>
        <v>6.25</v>
      </c>
      <c r="Z135" s="161">
        <f t="shared" si="8"/>
        <v>11.25</v>
      </c>
      <c r="AA135" s="149" t="s">
        <v>278</v>
      </c>
      <c r="AB135" s="149" t="s">
        <v>246</v>
      </c>
      <c r="AC135" s="149" t="s">
        <v>236</v>
      </c>
    </row>
    <row r="136" spans="1:29" s="77" customFormat="1" ht="38.25">
      <c r="A136" s="147" t="str">
        <f>VLOOKUP(B136,ΣΧΟΛΕΙΑ!$A$2:$D$119,4,FALSE)</f>
        <v>ΓΛΥΦΑΔΑΣ</v>
      </c>
      <c r="B136" s="148" t="s">
        <v>278</v>
      </c>
      <c r="C136" s="149" t="s">
        <v>920</v>
      </c>
      <c r="D136" s="150">
        <v>173982</v>
      </c>
      <c r="E136" s="151" t="s">
        <v>115</v>
      </c>
      <c r="F136" s="152" t="s">
        <v>53</v>
      </c>
      <c r="G136" s="152" t="s">
        <v>21</v>
      </c>
      <c r="H136" s="147" t="s">
        <v>665</v>
      </c>
      <c r="I136" s="153" t="s">
        <v>833</v>
      </c>
      <c r="J136" s="154" t="s">
        <v>316</v>
      </c>
      <c r="K136" s="155"/>
      <c r="L136" s="155">
        <v>2.5</v>
      </c>
      <c r="M136" s="155"/>
      <c r="N136" s="155"/>
      <c r="O136" s="155"/>
      <c r="P136" s="155">
        <v>0.5</v>
      </c>
      <c r="Q136" s="155"/>
      <c r="R136" s="155">
        <v>1</v>
      </c>
      <c r="S136" s="155"/>
      <c r="T136" s="156"/>
      <c r="U136" s="157">
        <f t="shared" si="6"/>
        <v>4</v>
      </c>
      <c r="V136" s="158">
        <v>4.75</v>
      </c>
      <c r="W136" s="158">
        <v>0.875</v>
      </c>
      <c r="X136" s="159"/>
      <c r="Y136" s="160">
        <f t="shared" si="7"/>
        <v>5.625</v>
      </c>
      <c r="Z136" s="161">
        <f t="shared" si="8"/>
        <v>9.625</v>
      </c>
      <c r="AA136" s="149" t="s">
        <v>635</v>
      </c>
      <c r="AB136" s="149" t="s">
        <v>296</v>
      </c>
      <c r="AC136" s="149" t="s">
        <v>278</v>
      </c>
    </row>
    <row r="137" spans="1:29" s="77" customFormat="1" ht="38.25">
      <c r="A137" s="147" t="str">
        <f>VLOOKUP(B137,ΣΧΟΛΕΙΑ!$A$2:$D$119,4,FALSE)</f>
        <v>ΓΛΥΦΑΔΑΣ</v>
      </c>
      <c r="B137" s="148" t="s">
        <v>283</v>
      </c>
      <c r="C137" s="149" t="s">
        <v>919</v>
      </c>
      <c r="D137" s="150">
        <v>183540</v>
      </c>
      <c r="E137" s="151" t="s">
        <v>523</v>
      </c>
      <c r="F137" s="152" t="s">
        <v>579</v>
      </c>
      <c r="G137" s="152" t="s">
        <v>48</v>
      </c>
      <c r="H137" s="147" t="s">
        <v>650</v>
      </c>
      <c r="I137" s="153" t="s">
        <v>722</v>
      </c>
      <c r="J137" s="154" t="s">
        <v>316</v>
      </c>
      <c r="K137" s="155">
        <v>4</v>
      </c>
      <c r="L137" s="155"/>
      <c r="M137" s="155">
        <v>2</v>
      </c>
      <c r="N137" s="155"/>
      <c r="O137" s="155"/>
      <c r="P137" s="155">
        <v>0.5</v>
      </c>
      <c r="Q137" s="155"/>
      <c r="R137" s="155">
        <v>1</v>
      </c>
      <c r="S137" s="155"/>
      <c r="T137" s="175">
        <v>0.5</v>
      </c>
      <c r="U137" s="157">
        <f t="shared" si="6"/>
        <v>8</v>
      </c>
      <c r="V137" s="158">
        <v>7</v>
      </c>
      <c r="W137" s="158"/>
      <c r="X137" s="159"/>
      <c r="Y137" s="160">
        <f t="shared" si="7"/>
        <v>7</v>
      </c>
      <c r="Z137" s="161">
        <f t="shared" si="8"/>
        <v>15</v>
      </c>
      <c r="AA137" s="149" t="s">
        <v>283</v>
      </c>
      <c r="AB137" s="149"/>
      <c r="AC137" s="149"/>
    </row>
    <row r="138" spans="1:29" s="77" customFormat="1" ht="38.25">
      <c r="A138" s="147" t="str">
        <f>VLOOKUP(B138,ΣΧΟΛΕΙΑ!$A$2:$D$119,4,FALSE)</f>
        <v>ΓΛΥΦΑΔΑΣ</v>
      </c>
      <c r="B138" s="148" t="s">
        <v>283</v>
      </c>
      <c r="C138" s="149" t="s">
        <v>921</v>
      </c>
      <c r="D138" s="150">
        <v>193446</v>
      </c>
      <c r="E138" s="151" t="s">
        <v>500</v>
      </c>
      <c r="F138" s="152" t="s">
        <v>38</v>
      </c>
      <c r="G138" s="152" t="s">
        <v>48</v>
      </c>
      <c r="H138" s="147" t="s">
        <v>654</v>
      </c>
      <c r="I138" s="153" t="s">
        <v>604</v>
      </c>
      <c r="J138" s="154" t="s">
        <v>316</v>
      </c>
      <c r="K138" s="155"/>
      <c r="L138" s="155">
        <v>2.5</v>
      </c>
      <c r="M138" s="155"/>
      <c r="N138" s="155"/>
      <c r="O138" s="155"/>
      <c r="P138" s="155">
        <v>0.5</v>
      </c>
      <c r="Q138" s="155">
        <v>0.5</v>
      </c>
      <c r="R138" s="155"/>
      <c r="S138" s="155"/>
      <c r="T138" s="175"/>
      <c r="U138" s="157">
        <f t="shared" si="6"/>
        <v>3.5</v>
      </c>
      <c r="V138" s="158">
        <v>11</v>
      </c>
      <c r="W138" s="158"/>
      <c r="X138" s="159"/>
      <c r="Y138" s="160">
        <f t="shared" si="7"/>
        <v>11</v>
      </c>
      <c r="Z138" s="161">
        <f t="shared" si="8"/>
        <v>14.5</v>
      </c>
      <c r="AA138" s="149" t="s">
        <v>246</v>
      </c>
      <c r="AB138" s="149" t="s">
        <v>283</v>
      </c>
      <c r="AC138" s="149" t="s">
        <v>218</v>
      </c>
    </row>
    <row r="139" spans="1:29" s="77" customFormat="1" ht="38.25">
      <c r="A139" s="147" t="str">
        <f>VLOOKUP(B139,ΣΧΟΛΕΙΑ!$A$2:$D$119,4,FALSE)</f>
        <v>ΓΛΥΦΑΔΑΣ</v>
      </c>
      <c r="B139" s="148" t="s">
        <v>283</v>
      </c>
      <c r="C139" s="149" t="s">
        <v>919</v>
      </c>
      <c r="D139" s="150">
        <v>904680</v>
      </c>
      <c r="E139" s="151" t="s">
        <v>73</v>
      </c>
      <c r="F139" s="152" t="s">
        <v>6</v>
      </c>
      <c r="G139" s="152" t="s">
        <v>29</v>
      </c>
      <c r="H139" s="147" t="s">
        <v>652</v>
      </c>
      <c r="I139" s="153" t="s">
        <v>74</v>
      </c>
      <c r="J139" s="154" t="s">
        <v>316</v>
      </c>
      <c r="K139" s="155"/>
      <c r="L139" s="155"/>
      <c r="M139" s="155"/>
      <c r="N139" s="155"/>
      <c r="O139" s="155"/>
      <c r="P139" s="155"/>
      <c r="Q139" s="155"/>
      <c r="R139" s="155">
        <v>1</v>
      </c>
      <c r="S139" s="155"/>
      <c r="T139" s="156"/>
      <c r="U139" s="157">
        <f t="shared" si="6"/>
        <v>1</v>
      </c>
      <c r="V139" s="158">
        <v>11</v>
      </c>
      <c r="W139" s="158">
        <v>2</v>
      </c>
      <c r="X139" s="159"/>
      <c r="Y139" s="160">
        <f t="shared" si="7"/>
        <v>13</v>
      </c>
      <c r="Z139" s="161">
        <f t="shared" si="8"/>
        <v>14</v>
      </c>
      <c r="AA139" s="149" t="s">
        <v>283</v>
      </c>
      <c r="AB139" s="149" t="s">
        <v>268</v>
      </c>
      <c r="AC139" s="149" t="s">
        <v>237</v>
      </c>
    </row>
    <row r="140" spans="1:29" s="77" customFormat="1" ht="38.25">
      <c r="A140" s="147" t="str">
        <f>VLOOKUP(B140,ΣΧΟΛΕΙΑ!$A$2:$D$119,4,FALSE)</f>
        <v>ΓΛΥΦΑΔΑΣ</v>
      </c>
      <c r="B140" s="148" t="s">
        <v>283</v>
      </c>
      <c r="C140" s="149" t="s">
        <v>920</v>
      </c>
      <c r="D140" s="150">
        <v>177316</v>
      </c>
      <c r="E140" s="151" t="s">
        <v>127</v>
      </c>
      <c r="F140" s="152" t="s">
        <v>61</v>
      </c>
      <c r="G140" s="152" t="s">
        <v>26</v>
      </c>
      <c r="H140" s="147" t="s">
        <v>671</v>
      </c>
      <c r="I140" s="153" t="s">
        <v>842</v>
      </c>
      <c r="J140" s="163" t="s">
        <v>316</v>
      </c>
      <c r="K140" s="164">
        <v>4</v>
      </c>
      <c r="L140" s="164"/>
      <c r="M140" s="164"/>
      <c r="N140" s="164"/>
      <c r="O140" s="164"/>
      <c r="P140" s="164">
        <v>0.5</v>
      </c>
      <c r="Q140" s="164">
        <v>0.5</v>
      </c>
      <c r="R140" s="164"/>
      <c r="S140" s="164">
        <v>0.25</v>
      </c>
      <c r="T140" s="165"/>
      <c r="U140" s="166">
        <f t="shared" si="6"/>
        <v>5.25</v>
      </c>
      <c r="V140" s="167">
        <v>7</v>
      </c>
      <c r="W140" s="158">
        <v>1.5620000000000001</v>
      </c>
      <c r="X140" s="168"/>
      <c r="Y140" s="160">
        <f t="shared" si="7"/>
        <v>8.5619999999999994</v>
      </c>
      <c r="Z140" s="161">
        <f t="shared" si="8"/>
        <v>13.811999999999999</v>
      </c>
      <c r="AA140" s="149" t="s">
        <v>232</v>
      </c>
      <c r="AB140" s="149" t="s">
        <v>206</v>
      </c>
      <c r="AC140" s="149" t="s">
        <v>283</v>
      </c>
    </row>
    <row r="141" spans="1:29" s="77" customFormat="1" ht="38.25">
      <c r="A141" s="147" t="str">
        <f>VLOOKUP(B141,ΣΧΟΛΕΙΑ!$A$2:$D$119,4,FALSE)</f>
        <v>ΓΛΥΦΑΔΑΣ</v>
      </c>
      <c r="B141" s="148" t="s">
        <v>283</v>
      </c>
      <c r="C141" s="149" t="s">
        <v>919</v>
      </c>
      <c r="D141" s="150">
        <v>163981</v>
      </c>
      <c r="E141" s="151" t="s">
        <v>83</v>
      </c>
      <c r="F141" s="152" t="s">
        <v>819</v>
      </c>
      <c r="G141" s="152" t="s">
        <v>739</v>
      </c>
      <c r="H141" s="147" t="s">
        <v>650</v>
      </c>
      <c r="I141" s="153" t="s">
        <v>722</v>
      </c>
      <c r="J141" s="154" t="s">
        <v>316</v>
      </c>
      <c r="K141" s="155"/>
      <c r="L141" s="155"/>
      <c r="M141" s="155"/>
      <c r="N141" s="155"/>
      <c r="O141" s="155"/>
      <c r="P141" s="155">
        <v>0.5</v>
      </c>
      <c r="Q141" s="155"/>
      <c r="R141" s="155"/>
      <c r="S141" s="155"/>
      <c r="T141" s="156"/>
      <c r="U141" s="157">
        <f t="shared" si="6"/>
        <v>0.5</v>
      </c>
      <c r="V141" s="158">
        <v>11</v>
      </c>
      <c r="W141" s="158"/>
      <c r="X141" s="159"/>
      <c r="Y141" s="160">
        <f t="shared" si="7"/>
        <v>11</v>
      </c>
      <c r="Z141" s="161">
        <f t="shared" si="8"/>
        <v>11.5</v>
      </c>
      <c r="AA141" s="149" t="s">
        <v>283</v>
      </c>
      <c r="AB141" s="149" t="s">
        <v>296</v>
      </c>
      <c r="AC141" s="149" t="s">
        <v>291</v>
      </c>
    </row>
    <row r="142" spans="1:29" s="77" customFormat="1" ht="38.25">
      <c r="A142" s="147" t="str">
        <f>VLOOKUP(B142,ΣΧΟΛΕΙΑ!$A$2:$D$119,4,FALSE)</f>
        <v>ΓΛΥΦΑΔΑΣ</v>
      </c>
      <c r="B142" s="148" t="s">
        <v>287</v>
      </c>
      <c r="C142" s="149" t="s">
        <v>919</v>
      </c>
      <c r="D142" s="150">
        <v>160251</v>
      </c>
      <c r="E142" s="151" t="s">
        <v>30</v>
      </c>
      <c r="F142" s="152" t="s">
        <v>31</v>
      </c>
      <c r="G142" s="152" t="s">
        <v>32</v>
      </c>
      <c r="H142" s="147" t="s">
        <v>656</v>
      </c>
      <c r="I142" s="153" t="s">
        <v>698</v>
      </c>
      <c r="J142" s="154" t="s">
        <v>316</v>
      </c>
      <c r="K142" s="155">
        <v>4</v>
      </c>
      <c r="L142" s="155"/>
      <c r="M142" s="155"/>
      <c r="N142" s="155"/>
      <c r="O142" s="155"/>
      <c r="P142" s="155">
        <v>0.5</v>
      </c>
      <c r="Q142" s="155"/>
      <c r="R142" s="155">
        <v>1</v>
      </c>
      <c r="S142" s="155"/>
      <c r="T142" s="175">
        <v>0.5</v>
      </c>
      <c r="U142" s="157">
        <f t="shared" si="6"/>
        <v>6</v>
      </c>
      <c r="V142" s="158">
        <v>9.5</v>
      </c>
      <c r="W142" s="158">
        <v>2</v>
      </c>
      <c r="X142" s="159"/>
      <c r="Y142" s="160">
        <f t="shared" si="7"/>
        <v>11.5</v>
      </c>
      <c r="Z142" s="161">
        <f t="shared" si="8"/>
        <v>17.5</v>
      </c>
      <c r="AA142" s="149" t="s">
        <v>287</v>
      </c>
      <c r="AB142" s="149"/>
      <c r="AC142" s="149"/>
    </row>
    <row r="143" spans="1:29" s="77" customFormat="1" ht="38.25">
      <c r="A143" s="147" t="str">
        <f>VLOOKUP(B143,ΣΧΟΛΕΙΑ!$A$2:$D$119,4,FALSE)</f>
        <v>ΓΛΥΦΑΔΑΣ</v>
      </c>
      <c r="B143" s="148" t="s">
        <v>291</v>
      </c>
      <c r="C143" s="149" t="s">
        <v>919</v>
      </c>
      <c r="D143" s="150">
        <v>160347</v>
      </c>
      <c r="E143" s="151" t="s">
        <v>110</v>
      </c>
      <c r="F143" s="152" t="s">
        <v>66</v>
      </c>
      <c r="G143" s="152" t="s">
        <v>100</v>
      </c>
      <c r="H143" s="147" t="s">
        <v>665</v>
      </c>
      <c r="I143" s="153" t="s">
        <v>716</v>
      </c>
      <c r="J143" s="154" t="s">
        <v>316</v>
      </c>
      <c r="K143" s="155">
        <v>4</v>
      </c>
      <c r="L143" s="155"/>
      <c r="M143" s="155"/>
      <c r="N143" s="155"/>
      <c r="O143" s="155"/>
      <c r="P143" s="155">
        <v>0.5</v>
      </c>
      <c r="Q143" s="155"/>
      <c r="R143" s="155"/>
      <c r="S143" s="155"/>
      <c r="T143" s="156"/>
      <c r="U143" s="157">
        <f t="shared" si="6"/>
        <v>4.5</v>
      </c>
      <c r="V143" s="158">
        <v>11</v>
      </c>
      <c r="W143" s="158">
        <v>1.875</v>
      </c>
      <c r="X143" s="159"/>
      <c r="Y143" s="160">
        <f t="shared" si="7"/>
        <v>12.875</v>
      </c>
      <c r="Z143" s="161">
        <f t="shared" si="8"/>
        <v>17.375</v>
      </c>
      <c r="AA143" s="149" t="s">
        <v>291</v>
      </c>
      <c r="AB143" s="149" t="s">
        <v>218</v>
      </c>
      <c r="AC143" s="149"/>
    </row>
    <row r="144" spans="1:29" s="77" customFormat="1" ht="38.25">
      <c r="A144" s="147" t="str">
        <f>VLOOKUP(B144,ΣΧΟΛΕΙΑ!$A$2:$D$119,4,FALSE)</f>
        <v>ΓΛΥΦΑΔΑΣ</v>
      </c>
      <c r="B144" s="148" t="s">
        <v>291</v>
      </c>
      <c r="C144" s="149" t="s">
        <v>920</v>
      </c>
      <c r="D144" s="150">
        <v>163981</v>
      </c>
      <c r="E144" s="151" t="s">
        <v>83</v>
      </c>
      <c r="F144" s="152" t="s">
        <v>819</v>
      </c>
      <c r="G144" s="152" t="s">
        <v>739</v>
      </c>
      <c r="H144" s="147" t="s">
        <v>650</v>
      </c>
      <c r="I144" s="153" t="s">
        <v>722</v>
      </c>
      <c r="J144" s="154" t="s">
        <v>316</v>
      </c>
      <c r="K144" s="155"/>
      <c r="L144" s="155"/>
      <c r="M144" s="155"/>
      <c r="N144" s="155"/>
      <c r="O144" s="155"/>
      <c r="P144" s="155">
        <v>0.5</v>
      </c>
      <c r="Q144" s="155"/>
      <c r="R144" s="155"/>
      <c r="S144" s="155"/>
      <c r="T144" s="156"/>
      <c r="U144" s="157">
        <f t="shared" si="6"/>
        <v>0.5</v>
      </c>
      <c r="V144" s="158">
        <v>11</v>
      </c>
      <c r="W144" s="158"/>
      <c r="X144" s="159"/>
      <c r="Y144" s="160">
        <f t="shared" si="7"/>
        <v>11</v>
      </c>
      <c r="Z144" s="161">
        <f t="shared" si="8"/>
        <v>11.5</v>
      </c>
      <c r="AA144" s="149" t="s">
        <v>283</v>
      </c>
      <c r="AB144" s="149" t="s">
        <v>296</v>
      </c>
      <c r="AC144" s="149" t="s">
        <v>291</v>
      </c>
    </row>
    <row r="145" spans="1:29" s="77" customFormat="1" ht="38.25">
      <c r="A145" s="147" t="str">
        <f>VLOOKUP(B145,ΣΧΟΛΕΙΑ!$A$2:$D$119,4,FALSE)</f>
        <v>ΓΛΥΦΑΔΑΣ</v>
      </c>
      <c r="B145" s="148" t="s">
        <v>296</v>
      </c>
      <c r="C145" s="149" t="s">
        <v>919</v>
      </c>
      <c r="D145" s="150">
        <v>160926</v>
      </c>
      <c r="E145" s="151" t="s">
        <v>468</v>
      </c>
      <c r="F145" s="152" t="s">
        <v>7</v>
      </c>
      <c r="G145" s="152" t="s">
        <v>82</v>
      </c>
      <c r="H145" s="147" t="s">
        <v>658</v>
      </c>
      <c r="I145" s="153" t="s">
        <v>596</v>
      </c>
      <c r="J145" s="154" t="s">
        <v>316</v>
      </c>
      <c r="K145" s="155"/>
      <c r="L145" s="155"/>
      <c r="M145" s="155"/>
      <c r="N145" s="155"/>
      <c r="O145" s="155"/>
      <c r="P145" s="155">
        <v>0.5</v>
      </c>
      <c r="Q145" s="155"/>
      <c r="R145" s="155"/>
      <c r="S145" s="155"/>
      <c r="T145" s="156"/>
      <c r="U145" s="157">
        <f t="shared" si="6"/>
        <v>0.5</v>
      </c>
      <c r="V145" s="158">
        <v>11</v>
      </c>
      <c r="W145" s="158">
        <v>1</v>
      </c>
      <c r="X145" s="159"/>
      <c r="Y145" s="160">
        <f t="shared" si="7"/>
        <v>12</v>
      </c>
      <c r="Z145" s="161">
        <f t="shared" si="8"/>
        <v>12.5</v>
      </c>
      <c r="AA145" s="149" t="s">
        <v>296</v>
      </c>
      <c r="AB145" s="149"/>
      <c r="AC145" s="149"/>
    </row>
    <row r="146" spans="1:29" s="77" customFormat="1" ht="38.25">
      <c r="A146" s="147" t="str">
        <f>VLOOKUP(B146,ΣΧΟΛΕΙΑ!$A$2:$D$119,4,FALSE)</f>
        <v>ΓΛΥΦΑΔΑΣ</v>
      </c>
      <c r="B146" s="148" t="s">
        <v>296</v>
      </c>
      <c r="C146" s="149" t="s">
        <v>921</v>
      </c>
      <c r="D146" s="150">
        <v>163981</v>
      </c>
      <c r="E146" s="151" t="s">
        <v>83</v>
      </c>
      <c r="F146" s="152" t="s">
        <v>819</v>
      </c>
      <c r="G146" s="152" t="s">
        <v>739</v>
      </c>
      <c r="H146" s="147" t="s">
        <v>650</v>
      </c>
      <c r="I146" s="153" t="s">
        <v>722</v>
      </c>
      <c r="J146" s="154" t="s">
        <v>316</v>
      </c>
      <c r="K146" s="155"/>
      <c r="L146" s="155"/>
      <c r="M146" s="155"/>
      <c r="N146" s="155"/>
      <c r="O146" s="155"/>
      <c r="P146" s="155">
        <v>0.5</v>
      </c>
      <c r="Q146" s="155"/>
      <c r="R146" s="155"/>
      <c r="S146" s="155"/>
      <c r="T146" s="156"/>
      <c r="U146" s="157">
        <f t="shared" si="6"/>
        <v>0.5</v>
      </c>
      <c r="V146" s="158">
        <v>11</v>
      </c>
      <c r="W146" s="158"/>
      <c r="X146" s="159"/>
      <c r="Y146" s="160">
        <f t="shared" si="7"/>
        <v>11</v>
      </c>
      <c r="Z146" s="161">
        <f t="shared" si="8"/>
        <v>11.5</v>
      </c>
      <c r="AA146" s="149" t="s">
        <v>283</v>
      </c>
      <c r="AB146" s="149" t="s">
        <v>296</v>
      </c>
      <c r="AC146" s="149" t="s">
        <v>291</v>
      </c>
    </row>
    <row r="147" spans="1:29" s="77" customFormat="1" ht="38.25">
      <c r="A147" s="147" t="str">
        <f>VLOOKUP(B147,ΣΧΟΛΕΙΑ!$A$2:$D$119,4,FALSE)</f>
        <v>ΓΛΥΦΑΔΑΣ</v>
      </c>
      <c r="B147" s="148" t="s">
        <v>296</v>
      </c>
      <c r="C147" s="149" t="s">
        <v>921</v>
      </c>
      <c r="D147" s="150">
        <v>173982</v>
      </c>
      <c r="E147" s="151" t="s">
        <v>115</v>
      </c>
      <c r="F147" s="152" t="s">
        <v>53</v>
      </c>
      <c r="G147" s="152" t="s">
        <v>21</v>
      </c>
      <c r="H147" s="147" t="s">
        <v>665</v>
      </c>
      <c r="I147" s="153" t="s">
        <v>833</v>
      </c>
      <c r="J147" s="154" t="s">
        <v>316</v>
      </c>
      <c r="K147" s="155"/>
      <c r="L147" s="155">
        <v>2.5</v>
      </c>
      <c r="M147" s="155"/>
      <c r="N147" s="155"/>
      <c r="O147" s="155"/>
      <c r="P147" s="155">
        <v>0.5</v>
      </c>
      <c r="Q147" s="155"/>
      <c r="R147" s="155">
        <v>1</v>
      </c>
      <c r="S147" s="155"/>
      <c r="T147" s="156"/>
      <c r="U147" s="157">
        <f t="shared" si="6"/>
        <v>4</v>
      </c>
      <c r="V147" s="158">
        <v>4.75</v>
      </c>
      <c r="W147" s="158">
        <v>0.875</v>
      </c>
      <c r="X147" s="159"/>
      <c r="Y147" s="160">
        <f t="shared" si="7"/>
        <v>5.625</v>
      </c>
      <c r="Z147" s="161">
        <f t="shared" si="8"/>
        <v>9.625</v>
      </c>
      <c r="AA147" s="149" t="s">
        <v>635</v>
      </c>
      <c r="AB147" s="149" t="s">
        <v>296</v>
      </c>
      <c r="AC147" s="149" t="s">
        <v>278</v>
      </c>
    </row>
    <row r="148" spans="1:29" s="77" customFormat="1" ht="38.25">
      <c r="A148" s="147" t="str">
        <f>VLOOKUP(B148,ΣΧΟΛΕΙΑ!$A$2:$D$119,4,FALSE)</f>
        <v>ΓΛΥΦΑΔΑΣ</v>
      </c>
      <c r="B148" s="148" t="s">
        <v>300</v>
      </c>
      <c r="C148" s="149" t="s">
        <v>920</v>
      </c>
      <c r="D148" s="150">
        <v>193248</v>
      </c>
      <c r="E148" s="151" t="s">
        <v>155</v>
      </c>
      <c r="F148" s="152" t="s">
        <v>109</v>
      </c>
      <c r="G148" s="152" t="s">
        <v>23</v>
      </c>
      <c r="H148" s="147" t="s">
        <v>650</v>
      </c>
      <c r="I148" s="153"/>
      <c r="J148" s="169" t="s">
        <v>642</v>
      </c>
      <c r="K148" s="155"/>
      <c r="L148" s="155">
        <v>2.5</v>
      </c>
      <c r="M148" s="155"/>
      <c r="N148" s="155"/>
      <c r="O148" s="155"/>
      <c r="P148" s="155">
        <v>0.5</v>
      </c>
      <c r="Q148" s="155"/>
      <c r="R148" s="155">
        <v>1</v>
      </c>
      <c r="S148" s="155"/>
      <c r="T148" s="156"/>
      <c r="U148" s="157">
        <f t="shared" si="6"/>
        <v>4</v>
      </c>
      <c r="V148" s="158">
        <v>11</v>
      </c>
      <c r="W148" s="158">
        <v>0.38</v>
      </c>
      <c r="X148" s="159"/>
      <c r="Y148" s="160">
        <f t="shared" si="7"/>
        <v>11.38</v>
      </c>
      <c r="Z148" s="161">
        <f t="shared" si="8"/>
        <v>15.38</v>
      </c>
      <c r="AA148" s="149" t="s">
        <v>236</v>
      </c>
      <c r="AB148" s="149" t="s">
        <v>254</v>
      </c>
      <c r="AC148" s="149" t="s">
        <v>300</v>
      </c>
    </row>
    <row r="149" spans="1:29" s="77" customFormat="1" ht="38.25">
      <c r="A149" s="147" t="str">
        <f>VLOOKUP(B149,ΣΧΟΛΕΙΑ!$A$2:$D$119,4,FALSE)</f>
        <v>ΓΛΥΦΑΔΑΣ</v>
      </c>
      <c r="B149" s="148" t="s">
        <v>300</v>
      </c>
      <c r="C149" s="149" t="s">
        <v>920</v>
      </c>
      <c r="D149" s="150">
        <v>170748</v>
      </c>
      <c r="E149" s="151" t="s">
        <v>453</v>
      </c>
      <c r="F149" s="152" t="s">
        <v>566</v>
      </c>
      <c r="G149" s="152" t="s">
        <v>7</v>
      </c>
      <c r="H149" s="147" t="s">
        <v>653</v>
      </c>
      <c r="I149" s="153" t="s">
        <v>808</v>
      </c>
      <c r="J149" s="181" t="s">
        <v>774</v>
      </c>
      <c r="K149" s="155">
        <v>4</v>
      </c>
      <c r="L149" s="155"/>
      <c r="M149" s="155"/>
      <c r="N149" s="155"/>
      <c r="O149" s="155"/>
      <c r="P149" s="155">
        <v>0.5</v>
      </c>
      <c r="Q149" s="155"/>
      <c r="R149" s="176">
        <v>0</v>
      </c>
      <c r="S149" s="155"/>
      <c r="T149" s="156"/>
      <c r="U149" s="157">
        <f t="shared" si="6"/>
        <v>4.5</v>
      </c>
      <c r="V149" s="158">
        <v>7.75</v>
      </c>
      <c r="W149" s="158">
        <v>1.88</v>
      </c>
      <c r="X149" s="159"/>
      <c r="Y149" s="160">
        <f t="shared" si="7"/>
        <v>9.629999999999999</v>
      </c>
      <c r="Z149" s="161">
        <f t="shared" si="8"/>
        <v>14.129999999999999</v>
      </c>
      <c r="AA149" s="149" t="s">
        <v>640</v>
      </c>
      <c r="AB149" s="149"/>
      <c r="AC149" s="149" t="s">
        <v>300</v>
      </c>
    </row>
    <row r="150" spans="1:29" s="77" customFormat="1" ht="38.25">
      <c r="A150" s="147" t="str">
        <f>VLOOKUP(B150,ΣΧΟΛΕΙΑ!$A$2:$D$119,4,FALSE)</f>
        <v>ΓΛΥΦΑΔΑΣ</v>
      </c>
      <c r="B150" s="148" t="s">
        <v>300</v>
      </c>
      <c r="C150" s="149" t="s">
        <v>921</v>
      </c>
      <c r="D150" s="150">
        <v>222869</v>
      </c>
      <c r="E150" s="151" t="s">
        <v>459</v>
      </c>
      <c r="F150" s="152" t="s">
        <v>569</v>
      </c>
      <c r="G150" s="152" t="s">
        <v>48</v>
      </c>
      <c r="H150" s="147" t="s">
        <v>654</v>
      </c>
      <c r="I150" s="153" t="s">
        <v>593</v>
      </c>
      <c r="J150" s="154" t="s">
        <v>316</v>
      </c>
      <c r="K150" s="155"/>
      <c r="L150" s="155">
        <v>2.5</v>
      </c>
      <c r="M150" s="155"/>
      <c r="N150" s="155"/>
      <c r="O150" s="155"/>
      <c r="P150" s="155">
        <v>0.5</v>
      </c>
      <c r="Q150" s="155"/>
      <c r="R150" s="155"/>
      <c r="S150" s="155"/>
      <c r="T150" s="156"/>
      <c r="U150" s="157">
        <f t="shared" si="6"/>
        <v>3</v>
      </c>
      <c r="V150" s="158">
        <v>11</v>
      </c>
      <c r="W150" s="158">
        <v>0.125</v>
      </c>
      <c r="X150" s="159"/>
      <c r="Y150" s="160">
        <f t="shared" si="7"/>
        <v>11.125</v>
      </c>
      <c r="Z150" s="161">
        <f t="shared" si="8"/>
        <v>14.125</v>
      </c>
      <c r="AA150" s="149" t="s">
        <v>261</v>
      </c>
      <c r="AB150" s="149" t="s">
        <v>300</v>
      </c>
      <c r="AC150" s="149" t="s">
        <v>594</v>
      </c>
    </row>
    <row r="151" spans="1:29" s="77" customFormat="1" ht="38.25">
      <c r="A151" s="147" t="str">
        <f>VLOOKUP(B151,ΣΧΟΛΕΙΑ!$A$2:$D$119,4,FALSE)</f>
        <v>ΓΛΥΦΑΔΑΣ</v>
      </c>
      <c r="B151" s="148" t="s">
        <v>300</v>
      </c>
      <c r="C151" s="149" t="s">
        <v>919</v>
      </c>
      <c r="D151" s="150">
        <v>217911</v>
      </c>
      <c r="E151" s="151" t="s">
        <v>480</v>
      </c>
      <c r="F151" s="152" t="s">
        <v>6</v>
      </c>
      <c r="G151" s="152" t="s">
        <v>26</v>
      </c>
      <c r="H151" s="147" t="s">
        <v>654</v>
      </c>
      <c r="I151" s="153" t="s">
        <v>710</v>
      </c>
      <c r="J151" s="154" t="s">
        <v>316</v>
      </c>
      <c r="K151" s="155"/>
      <c r="L151" s="155"/>
      <c r="M151" s="155"/>
      <c r="N151" s="155"/>
      <c r="O151" s="155"/>
      <c r="P151" s="155">
        <v>0.5</v>
      </c>
      <c r="Q151" s="155"/>
      <c r="R151" s="155"/>
      <c r="S151" s="155"/>
      <c r="T151" s="156"/>
      <c r="U151" s="157">
        <f t="shared" si="6"/>
        <v>0.5</v>
      </c>
      <c r="V151" s="158">
        <v>10.75</v>
      </c>
      <c r="W151" s="158"/>
      <c r="X151" s="159"/>
      <c r="Y151" s="160">
        <f t="shared" si="7"/>
        <v>10.75</v>
      </c>
      <c r="Z151" s="161">
        <f t="shared" si="8"/>
        <v>11.25</v>
      </c>
      <c r="AA151" s="149" t="s">
        <v>300</v>
      </c>
      <c r="AB151" s="149"/>
      <c r="AC151" s="149"/>
    </row>
    <row r="152" spans="1:29" s="77" customFormat="1" ht="38.25">
      <c r="A152" s="147" t="str">
        <f>VLOOKUP(B152,ΣΧΟΛΕΙΑ!$A$2:$D$119,4,FALSE)</f>
        <v>ΓΛΥΦΑΔΑΣ</v>
      </c>
      <c r="B152" s="148" t="s">
        <v>300</v>
      </c>
      <c r="C152" s="149" t="s">
        <v>919</v>
      </c>
      <c r="D152" s="150">
        <v>175525</v>
      </c>
      <c r="E152" s="151" t="s">
        <v>511</v>
      </c>
      <c r="F152" s="152" t="s">
        <v>51</v>
      </c>
      <c r="G152" s="152" t="s">
        <v>48</v>
      </c>
      <c r="H152" s="147" t="s">
        <v>650</v>
      </c>
      <c r="I152" s="162" t="s">
        <v>916</v>
      </c>
      <c r="J152" s="154" t="s">
        <v>316</v>
      </c>
      <c r="K152" s="155">
        <v>4</v>
      </c>
      <c r="L152" s="155"/>
      <c r="M152" s="155"/>
      <c r="N152" s="155"/>
      <c r="O152" s="155"/>
      <c r="P152" s="155">
        <v>0.5</v>
      </c>
      <c r="Q152" s="155"/>
      <c r="R152" s="155">
        <v>1</v>
      </c>
      <c r="S152" s="155"/>
      <c r="T152" s="156"/>
      <c r="U152" s="157">
        <f t="shared" si="6"/>
        <v>5.5</v>
      </c>
      <c r="V152" s="158">
        <v>2</v>
      </c>
      <c r="W152" s="158"/>
      <c r="X152" s="159"/>
      <c r="Y152" s="160">
        <f t="shared" si="7"/>
        <v>2</v>
      </c>
      <c r="Z152" s="161">
        <f t="shared" si="8"/>
        <v>7.5</v>
      </c>
      <c r="AA152" s="149" t="s">
        <v>300</v>
      </c>
      <c r="AB152" s="149" t="s">
        <v>217</v>
      </c>
      <c r="AC152" s="149"/>
    </row>
    <row r="153" spans="1:29" s="77" customFormat="1" ht="38.25">
      <c r="A153" s="147" t="str">
        <f>VLOOKUP(B153,ΣΧΟΛΕΙΑ!$A$2:$D$119,4,FALSE)</f>
        <v>ΕΛΛΗΝΙΚΟΥ</v>
      </c>
      <c r="B153" s="180" t="s">
        <v>796</v>
      </c>
      <c r="C153" s="149" t="s">
        <v>921</v>
      </c>
      <c r="D153" s="150">
        <v>156912</v>
      </c>
      <c r="E153" s="151" t="s">
        <v>147</v>
      </c>
      <c r="F153" s="152" t="s">
        <v>7</v>
      </c>
      <c r="G153" s="152" t="s">
        <v>70</v>
      </c>
      <c r="H153" s="147" t="s">
        <v>659</v>
      </c>
      <c r="I153" s="153" t="s">
        <v>699</v>
      </c>
      <c r="J153" s="154" t="s">
        <v>316</v>
      </c>
      <c r="K153" s="155"/>
      <c r="L153" s="155">
        <v>2.5</v>
      </c>
      <c r="M153" s="155"/>
      <c r="N153" s="155"/>
      <c r="O153" s="155"/>
      <c r="P153" s="155">
        <v>0.5</v>
      </c>
      <c r="Q153" s="155"/>
      <c r="R153" s="155">
        <v>1</v>
      </c>
      <c r="S153" s="155"/>
      <c r="T153" s="164">
        <v>0.5</v>
      </c>
      <c r="U153" s="157">
        <f t="shared" si="6"/>
        <v>4.5</v>
      </c>
      <c r="V153" s="158">
        <v>11</v>
      </c>
      <c r="W153" s="158">
        <v>1.88</v>
      </c>
      <c r="X153" s="159"/>
      <c r="Y153" s="160">
        <f t="shared" si="7"/>
        <v>12.879999999999999</v>
      </c>
      <c r="Z153" s="161">
        <f t="shared" si="8"/>
        <v>17.38</v>
      </c>
      <c r="AA153" s="149" t="s">
        <v>208</v>
      </c>
      <c r="AB153" s="149" t="s">
        <v>796</v>
      </c>
      <c r="AC153" s="149" t="s">
        <v>646</v>
      </c>
    </row>
    <row r="154" spans="1:29" s="77" customFormat="1" ht="38.25">
      <c r="A154" s="147" t="str">
        <f>VLOOKUP(B154,ΣΧΟΛΕΙΑ!$A$2:$D$119,4,FALSE)</f>
        <v>ΕΛΛΗΝΙΚΟΥ</v>
      </c>
      <c r="B154" s="180" t="s">
        <v>796</v>
      </c>
      <c r="C154" s="149" t="s">
        <v>919</v>
      </c>
      <c r="D154" s="150">
        <v>150184</v>
      </c>
      <c r="E154" s="151" t="s">
        <v>37</v>
      </c>
      <c r="F154" s="152" t="s">
        <v>38</v>
      </c>
      <c r="G154" s="152" t="s">
        <v>39</v>
      </c>
      <c r="H154" s="147" t="s">
        <v>650</v>
      </c>
      <c r="I154" s="162" t="s">
        <v>767</v>
      </c>
      <c r="J154" s="154" t="s">
        <v>316</v>
      </c>
      <c r="K154" s="155"/>
      <c r="L154" s="155"/>
      <c r="M154" s="155"/>
      <c r="N154" s="155"/>
      <c r="O154" s="155"/>
      <c r="P154" s="155">
        <v>0.5</v>
      </c>
      <c r="Q154" s="155"/>
      <c r="R154" s="155">
        <v>1</v>
      </c>
      <c r="S154" s="155"/>
      <c r="T154" s="156"/>
      <c r="U154" s="157">
        <f t="shared" si="6"/>
        <v>1.5</v>
      </c>
      <c r="V154" s="158">
        <v>11</v>
      </c>
      <c r="W154" s="158">
        <v>2</v>
      </c>
      <c r="X154" s="159"/>
      <c r="Y154" s="160">
        <f t="shared" si="7"/>
        <v>13</v>
      </c>
      <c r="Z154" s="161">
        <f t="shared" si="8"/>
        <v>14.5</v>
      </c>
      <c r="AA154" s="149" t="s">
        <v>796</v>
      </c>
      <c r="AB154" s="149"/>
      <c r="AC154" s="149"/>
    </row>
    <row r="155" spans="1:29" s="77" customFormat="1" ht="38.25">
      <c r="A155" s="147" t="str">
        <f>VLOOKUP(B155,ΣΧΟΛΕΙΑ!$A$2:$D$119,4,FALSE)</f>
        <v>ΕΛΛΗΝΙΚΟΥ</v>
      </c>
      <c r="B155" s="180" t="s">
        <v>796</v>
      </c>
      <c r="C155" s="149" t="s">
        <v>919</v>
      </c>
      <c r="D155" s="150">
        <v>148446</v>
      </c>
      <c r="E155" s="151" t="s">
        <v>25</v>
      </c>
      <c r="F155" s="152" t="s">
        <v>26</v>
      </c>
      <c r="G155" s="152" t="s">
        <v>6</v>
      </c>
      <c r="H155" s="147" t="s">
        <v>654</v>
      </c>
      <c r="I155" s="162" t="s">
        <v>699</v>
      </c>
      <c r="J155" s="154" t="s">
        <v>316</v>
      </c>
      <c r="K155" s="155"/>
      <c r="L155" s="155"/>
      <c r="M155" s="155"/>
      <c r="N155" s="155"/>
      <c r="O155" s="155"/>
      <c r="P155" s="155">
        <v>0.5</v>
      </c>
      <c r="Q155" s="155"/>
      <c r="R155" s="155"/>
      <c r="S155" s="155"/>
      <c r="T155" s="156"/>
      <c r="U155" s="157">
        <f t="shared" si="6"/>
        <v>0.5</v>
      </c>
      <c r="V155" s="158">
        <v>11</v>
      </c>
      <c r="W155" s="158">
        <v>2</v>
      </c>
      <c r="X155" s="159"/>
      <c r="Y155" s="160">
        <f t="shared" si="7"/>
        <v>13</v>
      </c>
      <c r="Z155" s="161">
        <f t="shared" si="8"/>
        <v>13.5</v>
      </c>
      <c r="AA155" s="149" t="s">
        <v>796</v>
      </c>
      <c r="AB155" s="149" t="s">
        <v>244</v>
      </c>
      <c r="AC155" s="149"/>
    </row>
    <row r="156" spans="1:29" s="77" customFormat="1" ht="38.25">
      <c r="A156" s="147" t="str">
        <f>VLOOKUP(B156,ΣΧΟΛΕΙΑ!$A$2:$D$119,4,FALSE)</f>
        <v>ΕΛΛΗΝΙΚΟΥ</v>
      </c>
      <c r="B156" s="180" t="s">
        <v>796</v>
      </c>
      <c r="C156" s="149" t="s">
        <v>919</v>
      </c>
      <c r="D156" s="150">
        <v>178123</v>
      </c>
      <c r="E156" s="151" t="s">
        <v>509</v>
      </c>
      <c r="F156" s="152" t="s">
        <v>576</v>
      </c>
      <c r="G156" s="152" t="s">
        <v>747</v>
      </c>
      <c r="H156" s="147" t="s">
        <v>652</v>
      </c>
      <c r="I156" s="153" t="s">
        <v>699</v>
      </c>
      <c r="J156" s="154" t="s">
        <v>316</v>
      </c>
      <c r="K156" s="155">
        <v>4</v>
      </c>
      <c r="L156" s="155"/>
      <c r="M156" s="155">
        <v>2</v>
      </c>
      <c r="N156" s="155"/>
      <c r="O156" s="155"/>
      <c r="P156" s="155"/>
      <c r="Q156" s="155">
        <v>0.5</v>
      </c>
      <c r="R156" s="155"/>
      <c r="S156" s="155"/>
      <c r="T156" s="156"/>
      <c r="U156" s="157">
        <f t="shared" si="6"/>
        <v>6.5</v>
      </c>
      <c r="V156" s="158">
        <v>5.5</v>
      </c>
      <c r="W156" s="158">
        <v>0.31</v>
      </c>
      <c r="X156" s="159"/>
      <c r="Y156" s="160">
        <f t="shared" si="7"/>
        <v>5.81</v>
      </c>
      <c r="Z156" s="161">
        <f t="shared" si="8"/>
        <v>12.309999999999999</v>
      </c>
      <c r="AA156" s="149" t="s">
        <v>796</v>
      </c>
      <c r="AB156" s="149" t="s">
        <v>268</v>
      </c>
      <c r="AC156" s="149"/>
    </row>
    <row r="157" spans="1:29" s="77" customFormat="1" ht="38.25">
      <c r="A157" s="147" t="str">
        <f>VLOOKUP(B157,ΣΧΟΛΕΙΑ!$A$2:$D$119,4,FALSE)</f>
        <v>ΕΛΛΗΝΙΚΟΥ</v>
      </c>
      <c r="B157" s="148" t="s">
        <v>219</v>
      </c>
      <c r="C157" s="149" t="s">
        <v>919</v>
      </c>
      <c r="D157" s="150">
        <v>156450</v>
      </c>
      <c r="E157" s="151" t="s">
        <v>173</v>
      </c>
      <c r="F157" s="152" t="s">
        <v>12</v>
      </c>
      <c r="G157" s="152" t="s">
        <v>20</v>
      </c>
      <c r="H157" s="147" t="s">
        <v>650</v>
      </c>
      <c r="I157" s="153" t="s">
        <v>704</v>
      </c>
      <c r="J157" s="154" t="s">
        <v>316</v>
      </c>
      <c r="K157" s="155"/>
      <c r="L157" s="155"/>
      <c r="M157" s="155"/>
      <c r="N157" s="155"/>
      <c r="O157" s="155"/>
      <c r="P157" s="155">
        <v>0.5</v>
      </c>
      <c r="Q157" s="155"/>
      <c r="R157" s="155"/>
      <c r="S157" s="155"/>
      <c r="T157" s="156"/>
      <c r="U157" s="157">
        <f t="shared" si="6"/>
        <v>0.5</v>
      </c>
      <c r="V157" s="158">
        <v>11</v>
      </c>
      <c r="W157" s="158">
        <v>2</v>
      </c>
      <c r="X157" s="159"/>
      <c r="Y157" s="160">
        <f t="shared" si="7"/>
        <v>13</v>
      </c>
      <c r="Z157" s="161">
        <f t="shared" si="8"/>
        <v>13.5</v>
      </c>
      <c r="AA157" s="149" t="s">
        <v>219</v>
      </c>
      <c r="AB157" s="149" t="s">
        <v>244</v>
      </c>
      <c r="AC157" s="149" t="s">
        <v>260</v>
      </c>
    </row>
    <row r="158" spans="1:29" s="77" customFormat="1" ht="38.25">
      <c r="A158" s="147" t="str">
        <f>VLOOKUP(B158,ΣΧΟΛΕΙΑ!$A$2:$D$119,4,FALSE)</f>
        <v>ΕΛΛΗΝΙΚΟΥ</v>
      </c>
      <c r="B158" s="148" t="s">
        <v>219</v>
      </c>
      <c r="C158" s="149" t="s">
        <v>919</v>
      </c>
      <c r="D158" s="150">
        <v>148119</v>
      </c>
      <c r="E158" s="151" t="s">
        <v>503</v>
      </c>
      <c r="F158" s="152" t="s">
        <v>15</v>
      </c>
      <c r="G158" s="152" t="s">
        <v>23</v>
      </c>
      <c r="H158" s="147" t="s">
        <v>651</v>
      </c>
      <c r="I158" s="153" t="s">
        <v>607</v>
      </c>
      <c r="J158" s="154" t="s">
        <v>316</v>
      </c>
      <c r="K158" s="155"/>
      <c r="L158" s="155"/>
      <c r="M158" s="155"/>
      <c r="N158" s="155"/>
      <c r="O158" s="155"/>
      <c r="P158" s="155"/>
      <c r="Q158" s="155"/>
      <c r="R158" s="155"/>
      <c r="S158" s="155"/>
      <c r="T158" s="156"/>
      <c r="U158" s="157">
        <f t="shared" si="6"/>
        <v>0</v>
      </c>
      <c r="V158" s="158">
        <v>11</v>
      </c>
      <c r="W158" s="158"/>
      <c r="X158" s="159"/>
      <c r="Y158" s="160">
        <f t="shared" si="7"/>
        <v>11</v>
      </c>
      <c r="Z158" s="161">
        <f t="shared" si="8"/>
        <v>11</v>
      </c>
      <c r="AA158" s="149" t="s">
        <v>219</v>
      </c>
      <c r="AB158" s="149"/>
      <c r="AC158" s="149"/>
    </row>
    <row r="159" spans="1:29" s="77" customFormat="1" ht="38.25">
      <c r="A159" s="147" t="str">
        <f>VLOOKUP(B159,ΣΧΟΛΕΙΑ!$A$2:$D$119,4,FALSE)</f>
        <v>ΕΛΛΗΝΙΚΟΥ</v>
      </c>
      <c r="B159" s="148" t="s">
        <v>229</v>
      </c>
      <c r="C159" s="149" t="s">
        <v>919</v>
      </c>
      <c r="D159" s="150">
        <v>155276</v>
      </c>
      <c r="E159" s="151" t="s">
        <v>67</v>
      </c>
      <c r="F159" s="152" t="s">
        <v>14</v>
      </c>
      <c r="G159" s="152" t="s">
        <v>739</v>
      </c>
      <c r="H159" s="147" t="s">
        <v>684</v>
      </c>
      <c r="I159" s="153" t="s">
        <v>815</v>
      </c>
      <c r="J159" s="154" t="s">
        <v>316</v>
      </c>
      <c r="K159" s="155"/>
      <c r="L159" s="155"/>
      <c r="M159" s="155">
        <v>2</v>
      </c>
      <c r="N159" s="155"/>
      <c r="O159" s="155"/>
      <c r="P159" s="155"/>
      <c r="Q159" s="155"/>
      <c r="R159" s="155"/>
      <c r="S159" s="155"/>
      <c r="T159" s="156"/>
      <c r="U159" s="157">
        <f t="shared" si="6"/>
        <v>2</v>
      </c>
      <c r="V159" s="158">
        <v>11</v>
      </c>
      <c r="W159" s="158">
        <v>2</v>
      </c>
      <c r="X159" s="159"/>
      <c r="Y159" s="160">
        <f t="shared" si="7"/>
        <v>13</v>
      </c>
      <c r="Z159" s="161">
        <f t="shared" si="8"/>
        <v>15</v>
      </c>
      <c r="AA159" s="149" t="s">
        <v>229</v>
      </c>
      <c r="AB159" s="149"/>
      <c r="AC159" s="149"/>
    </row>
    <row r="160" spans="1:29" s="77" customFormat="1" ht="38.25">
      <c r="A160" s="147" t="str">
        <f>VLOOKUP(B160,ΣΧΟΛΕΙΑ!$A$2:$D$119,4,FALSE)</f>
        <v>ΕΛΛΗΝΙΚΟΥ</v>
      </c>
      <c r="B160" s="148" t="s">
        <v>229</v>
      </c>
      <c r="C160" s="149" t="s">
        <v>921</v>
      </c>
      <c r="D160" s="150">
        <v>172616</v>
      </c>
      <c r="E160" s="151" t="s">
        <v>156</v>
      </c>
      <c r="F160" s="152" t="s">
        <v>157</v>
      </c>
      <c r="G160" s="152" t="s">
        <v>48</v>
      </c>
      <c r="H160" s="147" t="s">
        <v>687</v>
      </c>
      <c r="I160" s="153" t="s">
        <v>710</v>
      </c>
      <c r="J160" s="154" t="s">
        <v>316</v>
      </c>
      <c r="K160" s="155">
        <v>4</v>
      </c>
      <c r="L160" s="155"/>
      <c r="M160" s="155"/>
      <c r="N160" s="155"/>
      <c r="O160" s="155"/>
      <c r="P160" s="155"/>
      <c r="Q160" s="155"/>
      <c r="R160" s="155">
        <v>1</v>
      </c>
      <c r="S160" s="155">
        <v>0.25</v>
      </c>
      <c r="T160" s="156"/>
      <c r="U160" s="157">
        <f t="shared" si="6"/>
        <v>5.25</v>
      </c>
      <c r="V160" s="158">
        <v>7.75</v>
      </c>
      <c r="W160" s="158">
        <v>1.88</v>
      </c>
      <c r="X160" s="159"/>
      <c r="Y160" s="160">
        <f t="shared" si="7"/>
        <v>9.629999999999999</v>
      </c>
      <c r="Z160" s="161">
        <f t="shared" si="8"/>
        <v>14.879999999999999</v>
      </c>
      <c r="AA160" s="149" t="s">
        <v>632</v>
      </c>
      <c r="AB160" s="149" t="s">
        <v>229</v>
      </c>
      <c r="AC160" s="149"/>
    </row>
    <row r="161" spans="1:29" s="77" customFormat="1" ht="38.25">
      <c r="A161" s="147" t="str">
        <f>VLOOKUP(B161,ΣΧΟΛΕΙΑ!$A$2:$D$119,4,FALSE)</f>
        <v>ΕΛΛΗΝΙΚΟΥ</v>
      </c>
      <c r="B161" s="148" t="s">
        <v>229</v>
      </c>
      <c r="C161" s="149" t="s">
        <v>919</v>
      </c>
      <c r="D161" s="150">
        <v>167022</v>
      </c>
      <c r="E161" s="151" t="s">
        <v>464</v>
      </c>
      <c r="F161" s="152" t="s">
        <v>166</v>
      </c>
      <c r="G161" s="152" t="s">
        <v>29</v>
      </c>
      <c r="H161" s="147" t="s">
        <v>652</v>
      </c>
      <c r="I161" s="153" t="s">
        <v>811</v>
      </c>
      <c r="J161" s="154" t="s">
        <v>316</v>
      </c>
      <c r="K161" s="155"/>
      <c r="L161" s="155">
        <v>2.5</v>
      </c>
      <c r="M161" s="155"/>
      <c r="N161" s="155"/>
      <c r="O161" s="155"/>
      <c r="P161" s="155"/>
      <c r="Q161" s="155"/>
      <c r="R161" s="155"/>
      <c r="S161" s="155"/>
      <c r="T161" s="156"/>
      <c r="U161" s="157">
        <f t="shared" si="6"/>
        <v>2.5</v>
      </c>
      <c r="V161" s="158">
        <v>11</v>
      </c>
      <c r="W161" s="158">
        <v>0.187</v>
      </c>
      <c r="X161" s="159"/>
      <c r="Y161" s="160">
        <f t="shared" si="7"/>
        <v>11.186999999999999</v>
      </c>
      <c r="Z161" s="161">
        <f t="shared" si="8"/>
        <v>13.686999999999999</v>
      </c>
      <c r="AA161" s="149" t="s">
        <v>229</v>
      </c>
      <c r="AB161" s="149" t="s">
        <v>632</v>
      </c>
      <c r="AC161" s="149" t="s">
        <v>267</v>
      </c>
    </row>
    <row r="162" spans="1:29" s="77" customFormat="1" ht="38.25">
      <c r="A162" s="147" t="str">
        <f>VLOOKUP(B162,ΣΧΟΛΕΙΑ!$A$2:$D$119,4,FALSE)</f>
        <v>ΕΛΛΗΝΙΚΟΥ</v>
      </c>
      <c r="B162" s="148" t="s">
        <v>229</v>
      </c>
      <c r="C162" s="149" t="s">
        <v>921</v>
      </c>
      <c r="D162" s="150">
        <v>163400</v>
      </c>
      <c r="E162" s="151" t="s">
        <v>554</v>
      </c>
      <c r="F162" s="152" t="s">
        <v>12</v>
      </c>
      <c r="G162" s="152" t="s">
        <v>26</v>
      </c>
      <c r="H162" s="147" t="s">
        <v>688</v>
      </c>
      <c r="I162" s="162" t="s">
        <v>605</v>
      </c>
      <c r="J162" s="170" t="s">
        <v>316</v>
      </c>
      <c r="K162" s="171"/>
      <c r="L162" s="171"/>
      <c r="M162" s="171"/>
      <c r="N162" s="171"/>
      <c r="O162" s="171"/>
      <c r="P162" s="171">
        <v>0.5</v>
      </c>
      <c r="Q162" s="171"/>
      <c r="R162" s="171"/>
      <c r="S162" s="171"/>
      <c r="T162" s="172"/>
      <c r="U162" s="157">
        <f t="shared" si="6"/>
        <v>0.5</v>
      </c>
      <c r="V162" s="183">
        <v>11</v>
      </c>
      <c r="W162" s="158">
        <v>1.75</v>
      </c>
      <c r="X162" s="177"/>
      <c r="Y162" s="160">
        <f t="shared" si="7"/>
        <v>12.75</v>
      </c>
      <c r="Z162" s="161">
        <f t="shared" si="8"/>
        <v>13.25</v>
      </c>
      <c r="AA162" s="149" t="s">
        <v>632</v>
      </c>
      <c r="AB162" s="149" t="s">
        <v>229</v>
      </c>
      <c r="AC162" s="149" t="s">
        <v>628</v>
      </c>
    </row>
    <row r="163" spans="1:29" s="77" customFormat="1" ht="38.25">
      <c r="A163" s="147" t="str">
        <f>VLOOKUP(B163,ΣΧΟΛΕΙΑ!$A$2:$D$119,4,FALSE)</f>
        <v>ΕΛΛΗΝΙΚΟΥ</v>
      </c>
      <c r="B163" s="148" t="s">
        <v>229</v>
      </c>
      <c r="C163" s="149" t="s">
        <v>920</v>
      </c>
      <c r="D163" s="150">
        <v>172129</v>
      </c>
      <c r="E163" s="151" t="s">
        <v>181</v>
      </c>
      <c r="F163" s="152" t="s">
        <v>182</v>
      </c>
      <c r="G163" s="152" t="s">
        <v>26</v>
      </c>
      <c r="H163" s="147" t="s">
        <v>674</v>
      </c>
      <c r="I163" s="153" t="s">
        <v>731</v>
      </c>
      <c r="J163" s="170" t="s">
        <v>316</v>
      </c>
      <c r="K163" s="171"/>
      <c r="L163" s="171"/>
      <c r="M163" s="171"/>
      <c r="N163" s="171"/>
      <c r="O163" s="171"/>
      <c r="P163" s="171">
        <v>0.5</v>
      </c>
      <c r="Q163" s="171"/>
      <c r="R163" s="171"/>
      <c r="S163" s="171"/>
      <c r="T163" s="172"/>
      <c r="U163" s="157">
        <f t="shared" si="6"/>
        <v>0.5</v>
      </c>
      <c r="V163" s="158">
        <v>11</v>
      </c>
      <c r="W163" s="158">
        <v>1.75</v>
      </c>
      <c r="X163" s="158"/>
      <c r="Y163" s="160">
        <f t="shared" si="7"/>
        <v>12.75</v>
      </c>
      <c r="Z163" s="161">
        <f t="shared" si="8"/>
        <v>13.25</v>
      </c>
      <c r="AA163" s="149" t="s">
        <v>226</v>
      </c>
      <c r="AB163" s="149" t="s">
        <v>225</v>
      </c>
      <c r="AC163" s="149" t="s">
        <v>229</v>
      </c>
    </row>
    <row r="164" spans="1:29" s="77" customFormat="1" ht="38.25">
      <c r="A164" s="147" t="str">
        <f>VLOOKUP(B164,ΣΧΟΛΕΙΑ!$A$2:$D$119,4,FALSE)</f>
        <v>ΕΛΛΗΝΙΚΟΥ</v>
      </c>
      <c r="B164" s="148" t="s">
        <v>229</v>
      </c>
      <c r="C164" s="149" t="s">
        <v>919</v>
      </c>
      <c r="D164" s="150">
        <v>177631</v>
      </c>
      <c r="E164" s="151" t="s">
        <v>488</v>
      </c>
      <c r="F164" s="152" t="s">
        <v>7</v>
      </c>
      <c r="G164" s="152" t="s">
        <v>48</v>
      </c>
      <c r="H164" s="147" t="s">
        <v>662</v>
      </c>
      <c r="I164" s="153" t="s">
        <v>710</v>
      </c>
      <c r="J164" s="154" t="s">
        <v>316</v>
      </c>
      <c r="K164" s="155"/>
      <c r="L164" s="155"/>
      <c r="M164" s="155"/>
      <c r="N164" s="155"/>
      <c r="O164" s="155"/>
      <c r="P164" s="155">
        <v>0.5</v>
      </c>
      <c r="Q164" s="155"/>
      <c r="R164" s="155"/>
      <c r="S164" s="155"/>
      <c r="T164" s="156"/>
      <c r="U164" s="157">
        <f t="shared" si="6"/>
        <v>0.5</v>
      </c>
      <c r="V164" s="158">
        <v>11</v>
      </c>
      <c r="W164" s="158">
        <v>1</v>
      </c>
      <c r="X164" s="159"/>
      <c r="Y164" s="160">
        <f t="shared" si="7"/>
        <v>12</v>
      </c>
      <c r="Z164" s="161">
        <f t="shared" si="8"/>
        <v>12.5</v>
      </c>
      <c r="AA164" s="149" t="s">
        <v>229</v>
      </c>
      <c r="AB164" s="149"/>
      <c r="AC164" s="149"/>
    </row>
    <row r="165" spans="1:29" s="77" customFormat="1" ht="38.25">
      <c r="A165" s="147" t="str">
        <f>VLOOKUP(B165,ΣΧΟΛΕΙΑ!$A$2:$D$119,4,FALSE)</f>
        <v>ΕΛΛΗΝΙΚΟΥ</v>
      </c>
      <c r="B165" s="148" t="s">
        <v>231</v>
      </c>
      <c r="C165" s="149" t="s">
        <v>919</v>
      </c>
      <c r="D165" s="150">
        <v>139148</v>
      </c>
      <c r="E165" s="151" t="s">
        <v>154</v>
      </c>
      <c r="F165" s="152" t="s">
        <v>66</v>
      </c>
      <c r="G165" s="152" t="s">
        <v>103</v>
      </c>
      <c r="H165" s="147" t="s">
        <v>675</v>
      </c>
      <c r="I165" s="153" t="s">
        <v>854</v>
      </c>
      <c r="J165" s="154" t="s">
        <v>316</v>
      </c>
      <c r="K165" s="155"/>
      <c r="L165" s="155">
        <v>2.5</v>
      </c>
      <c r="M165" s="155"/>
      <c r="N165" s="155"/>
      <c r="O165" s="155"/>
      <c r="P165" s="155"/>
      <c r="Q165" s="155"/>
      <c r="R165" s="155">
        <v>1</v>
      </c>
      <c r="S165" s="155"/>
      <c r="T165" s="156"/>
      <c r="U165" s="157">
        <f t="shared" si="6"/>
        <v>3.5</v>
      </c>
      <c r="V165" s="158">
        <v>11</v>
      </c>
      <c r="W165" s="158">
        <v>2</v>
      </c>
      <c r="X165" s="159"/>
      <c r="Y165" s="160">
        <f t="shared" si="7"/>
        <v>13</v>
      </c>
      <c r="Z165" s="161">
        <f t="shared" si="8"/>
        <v>16.5</v>
      </c>
      <c r="AA165" s="149" t="s">
        <v>231</v>
      </c>
      <c r="AB165" s="149"/>
      <c r="AC165" s="149"/>
    </row>
    <row r="166" spans="1:29" s="77" customFormat="1" ht="38.25">
      <c r="A166" s="147" t="str">
        <f>VLOOKUP(B166,ΣΧΟΛΕΙΑ!$A$2:$D$119,4,FALSE)</f>
        <v>ΕΛΛΗΝΙΚΟΥ</v>
      </c>
      <c r="B166" s="148" t="s">
        <v>232</v>
      </c>
      <c r="C166" s="149" t="s">
        <v>919</v>
      </c>
      <c r="D166" s="150">
        <v>177316</v>
      </c>
      <c r="E166" s="151" t="s">
        <v>127</v>
      </c>
      <c r="F166" s="152" t="s">
        <v>61</v>
      </c>
      <c r="G166" s="152" t="s">
        <v>26</v>
      </c>
      <c r="H166" s="147" t="s">
        <v>671</v>
      </c>
      <c r="I166" s="153" t="s">
        <v>842</v>
      </c>
      <c r="J166" s="163" t="s">
        <v>316</v>
      </c>
      <c r="K166" s="164">
        <v>4</v>
      </c>
      <c r="L166" s="164"/>
      <c r="M166" s="164"/>
      <c r="N166" s="164"/>
      <c r="O166" s="164"/>
      <c r="P166" s="164">
        <v>0.5</v>
      </c>
      <c r="Q166" s="164">
        <v>0.5</v>
      </c>
      <c r="R166" s="164"/>
      <c r="S166" s="164">
        <v>0.25</v>
      </c>
      <c r="T166" s="165"/>
      <c r="U166" s="166">
        <f t="shared" si="6"/>
        <v>5.25</v>
      </c>
      <c r="V166" s="167">
        <v>7</v>
      </c>
      <c r="W166" s="158">
        <v>1.5620000000000001</v>
      </c>
      <c r="X166" s="168"/>
      <c r="Y166" s="160">
        <f t="shared" si="7"/>
        <v>8.5619999999999994</v>
      </c>
      <c r="Z166" s="161">
        <f t="shared" si="8"/>
        <v>13.811999999999999</v>
      </c>
      <c r="AA166" s="149" t="s">
        <v>232</v>
      </c>
      <c r="AB166" s="149" t="s">
        <v>206</v>
      </c>
      <c r="AC166" s="149" t="s">
        <v>283</v>
      </c>
    </row>
    <row r="167" spans="1:29" s="77" customFormat="1" ht="38.25">
      <c r="A167" s="147" t="str">
        <f>VLOOKUP(B167,ΣΧΟΛΕΙΑ!$A$2:$D$119,4,FALSE)</f>
        <v>ΕΛΛΗΝΙΚΟΥ</v>
      </c>
      <c r="B167" s="148" t="s">
        <v>232</v>
      </c>
      <c r="C167" s="149" t="s">
        <v>920</v>
      </c>
      <c r="D167" s="150">
        <v>148379</v>
      </c>
      <c r="E167" s="151" t="s">
        <v>154</v>
      </c>
      <c r="F167" s="152" t="s">
        <v>61</v>
      </c>
      <c r="G167" s="152" t="s">
        <v>103</v>
      </c>
      <c r="H167" s="147" t="s">
        <v>650</v>
      </c>
      <c r="I167" s="153" t="s">
        <v>854</v>
      </c>
      <c r="J167" s="154" t="s">
        <v>316</v>
      </c>
      <c r="K167" s="155"/>
      <c r="L167" s="155"/>
      <c r="M167" s="155"/>
      <c r="N167" s="155"/>
      <c r="O167" s="155"/>
      <c r="P167" s="155"/>
      <c r="Q167" s="155">
        <v>0.5</v>
      </c>
      <c r="R167" s="155"/>
      <c r="S167" s="155"/>
      <c r="T167" s="156"/>
      <c r="U167" s="157">
        <f t="shared" si="6"/>
        <v>0.5</v>
      </c>
      <c r="V167" s="158">
        <v>11</v>
      </c>
      <c r="W167" s="158">
        <v>0.38</v>
      </c>
      <c r="X167" s="159"/>
      <c r="Y167" s="160">
        <f t="shared" si="7"/>
        <v>11.38</v>
      </c>
      <c r="Z167" s="161">
        <f t="shared" si="8"/>
        <v>11.88</v>
      </c>
      <c r="AA167" s="149" t="s">
        <v>217</v>
      </c>
      <c r="AB167" s="149" t="s">
        <v>637</v>
      </c>
      <c r="AC167" s="149" t="s">
        <v>232</v>
      </c>
    </row>
    <row r="168" spans="1:29" s="77" customFormat="1" ht="38.25">
      <c r="A168" s="147" t="str">
        <f>VLOOKUP(B168,ΣΧΟΛΕΙΑ!$A$2:$D$119,4,FALSE)</f>
        <v>ΕΛΛΗΝΙΚΟΥ</v>
      </c>
      <c r="B168" s="148" t="s">
        <v>246</v>
      </c>
      <c r="C168" s="149" t="s">
        <v>919</v>
      </c>
      <c r="D168" s="150">
        <v>193446</v>
      </c>
      <c r="E168" s="151" t="s">
        <v>500</v>
      </c>
      <c r="F168" s="152" t="s">
        <v>38</v>
      </c>
      <c r="G168" s="152" t="s">
        <v>48</v>
      </c>
      <c r="H168" s="147" t="s">
        <v>654</v>
      </c>
      <c r="I168" s="153" t="s">
        <v>604</v>
      </c>
      <c r="J168" s="154" t="s">
        <v>316</v>
      </c>
      <c r="K168" s="155"/>
      <c r="L168" s="155">
        <v>2.5</v>
      </c>
      <c r="M168" s="155"/>
      <c r="N168" s="155"/>
      <c r="O168" s="155"/>
      <c r="P168" s="155">
        <v>0.5</v>
      </c>
      <c r="Q168" s="155">
        <v>0.5</v>
      </c>
      <c r="R168" s="155"/>
      <c r="S168" s="155"/>
      <c r="T168" s="175"/>
      <c r="U168" s="157">
        <f t="shared" si="6"/>
        <v>3.5</v>
      </c>
      <c r="V168" s="158">
        <v>11</v>
      </c>
      <c r="W168" s="158"/>
      <c r="X168" s="159"/>
      <c r="Y168" s="160">
        <f t="shared" si="7"/>
        <v>11</v>
      </c>
      <c r="Z168" s="161">
        <f t="shared" si="8"/>
        <v>14.5</v>
      </c>
      <c r="AA168" s="149" t="s">
        <v>246</v>
      </c>
      <c r="AB168" s="149" t="s">
        <v>283</v>
      </c>
      <c r="AC168" s="149" t="s">
        <v>218</v>
      </c>
    </row>
    <row r="169" spans="1:29" s="77" customFormat="1" ht="38.25">
      <c r="A169" s="147" t="str">
        <f>VLOOKUP(B169,ΣΧΟΛΕΙΑ!$A$2:$D$119,4,FALSE)</f>
        <v>ΕΛΛΗΝΙΚΟΥ</v>
      </c>
      <c r="B169" s="148" t="s">
        <v>246</v>
      </c>
      <c r="C169" s="149" t="s">
        <v>919</v>
      </c>
      <c r="D169" s="150">
        <v>141489</v>
      </c>
      <c r="E169" s="151" t="s">
        <v>540</v>
      </c>
      <c r="F169" s="152" t="s">
        <v>856</v>
      </c>
      <c r="G169" s="152" t="s">
        <v>48</v>
      </c>
      <c r="H169" s="147" t="s">
        <v>659</v>
      </c>
      <c r="I169" s="153" t="s">
        <v>607</v>
      </c>
      <c r="J169" s="154" t="s">
        <v>316</v>
      </c>
      <c r="K169" s="155"/>
      <c r="L169" s="155"/>
      <c r="M169" s="155"/>
      <c r="N169" s="155"/>
      <c r="O169" s="155"/>
      <c r="P169" s="155">
        <v>0.5</v>
      </c>
      <c r="Q169" s="155">
        <v>0.5</v>
      </c>
      <c r="R169" s="155"/>
      <c r="S169" s="155"/>
      <c r="T169" s="156"/>
      <c r="U169" s="157">
        <f t="shared" si="6"/>
        <v>1</v>
      </c>
      <c r="V169" s="158">
        <v>11</v>
      </c>
      <c r="W169" s="158">
        <v>2</v>
      </c>
      <c r="X169" s="159"/>
      <c r="Y169" s="160">
        <f t="shared" si="7"/>
        <v>13</v>
      </c>
      <c r="Z169" s="161">
        <f t="shared" si="8"/>
        <v>14</v>
      </c>
      <c r="AA169" s="149" t="s">
        <v>246</v>
      </c>
      <c r="AB169" s="149"/>
      <c r="AC169" s="149"/>
    </row>
    <row r="170" spans="1:29" s="77" customFormat="1" ht="38.25">
      <c r="A170" s="147" t="str">
        <f>VLOOKUP(B170,ΣΧΟΛΕΙΑ!$A$2:$D$119,4,FALSE)</f>
        <v>ΕΛΛΗΝΙΚΟΥ</v>
      </c>
      <c r="B170" s="148" t="s">
        <v>246</v>
      </c>
      <c r="C170" s="149" t="s">
        <v>921</v>
      </c>
      <c r="D170" s="150">
        <v>185410</v>
      </c>
      <c r="E170" s="151" t="s">
        <v>462</v>
      </c>
      <c r="F170" s="152" t="s">
        <v>649</v>
      </c>
      <c r="G170" s="152" t="s">
        <v>39</v>
      </c>
      <c r="H170" s="147" t="s">
        <v>658</v>
      </c>
      <c r="I170" s="153" t="s">
        <v>704</v>
      </c>
      <c r="J170" s="154" t="s">
        <v>316</v>
      </c>
      <c r="K170" s="155">
        <v>4</v>
      </c>
      <c r="L170" s="155"/>
      <c r="M170" s="155"/>
      <c r="N170" s="155"/>
      <c r="O170" s="155">
        <v>0.5</v>
      </c>
      <c r="P170" s="155">
        <v>0.5</v>
      </c>
      <c r="Q170" s="155"/>
      <c r="R170" s="155"/>
      <c r="S170" s="155"/>
      <c r="T170" s="156"/>
      <c r="U170" s="157">
        <f t="shared" si="6"/>
        <v>5</v>
      </c>
      <c r="V170" s="158">
        <v>6.25</v>
      </c>
      <c r="W170" s="158"/>
      <c r="X170" s="159"/>
      <c r="Y170" s="160">
        <f t="shared" si="7"/>
        <v>6.25</v>
      </c>
      <c r="Z170" s="161">
        <f t="shared" si="8"/>
        <v>11.25</v>
      </c>
      <c r="AA170" s="149" t="s">
        <v>278</v>
      </c>
      <c r="AB170" s="149" t="s">
        <v>246</v>
      </c>
      <c r="AC170" s="149" t="s">
        <v>236</v>
      </c>
    </row>
    <row r="171" spans="1:29" s="77" customFormat="1" ht="38.25">
      <c r="A171" s="147" t="str">
        <f>VLOOKUP(B171,ΣΧΟΛΕΙΑ!$A$2:$D$119,4,FALSE)</f>
        <v>ΚΑΛΛΙΘΕΑΣ</v>
      </c>
      <c r="B171" s="148" t="s">
        <v>200</v>
      </c>
      <c r="C171" s="149" t="s">
        <v>919</v>
      </c>
      <c r="D171" s="150">
        <v>132907</v>
      </c>
      <c r="E171" s="151" t="s">
        <v>460</v>
      </c>
      <c r="F171" s="152" t="s">
        <v>52</v>
      </c>
      <c r="G171" s="152" t="s">
        <v>53</v>
      </c>
      <c r="H171" s="147" t="s">
        <v>650</v>
      </c>
      <c r="I171" s="153" t="s">
        <v>705</v>
      </c>
      <c r="J171" s="154" t="s">
        <v>316</v>
      </c>
      <c r="K171" s="155"/>
      <c r="L171" s="155"/>
      <c r="M171" s="155"/>
      <c r="N171" s="155"/>
      <c r="O171" s="155"/>
      <c r="P171" s="155">
        <v>0.5</v>
      </c>
      <c r="Q171" s="155">
        <v>0.5</v>
      </c>
      <c r="R171" s="155"/>
      <c r="S171" s="155"/>
      <c r="T171" s="156"/>
      <c r="U171" s="157">
        <f t="shared" si="6"/>
        <v>1</v>
      </c>
      <c r="V171" s="158">
        <v>11</v>
      </c>
      <c r="W171" s="158">
        <v>2</v>
      </c>
      <c r="X171" s="159"/>
      <c r="Y171" s="160">
        <f t="shared" si="7"/>
        <v>13</v>
      </c>
      <c r="Z171" s="161">
        <f t="shared" si="8"/>
        <v>14</v>
      </c>
      <c r="AA171" s="149" t="s">
        <v>200</v>
      </c>
      <c r="AB171" s="149"/>
      <c r="AC171" s="149"/>
    </row>
    <row r="172" spans="1:29" s="77" customFormat="1" ht="38.25">
      <c r="A172" s="147" t="str">
        <f>VLOOKUP(B172,ΣΧΟΛΕΙΑ!$A$2:$D$119,4,FALSE)</f>
        <v>ΚΑΛΛΙΘΕΑΣ</v>
      </c>
      <c r="B172" s="148" t="s">
        <v>200</v>
      </c>
      <c r="C172" s="149" t="s">
        <v>921</v>
      </c>
      <c r="D172" s="150">
        <v>187415</v>
      </c>
      <c r="E172" s="151" t="s">
        <v>130</v>
      </c>
      <c r="F172" s="152" t="s">
        <v>48</v>
      </c>
      <c r="G172" s="152" t="s">
        <v>6</v>
      </c>
      <c r="H172" s="147" t="s">
        <v>664</v>
      </c>
      <c r="I172" s="153" t="s">
        <v>705</v>
      </c>
      <c r="J172" s="154" t="s">
        <v>316</v>
      </c>
      <c r="K172" s="155"/>
      <c r="L172" s="155"/>
      <c r="M172" s="155"/>
      <c r="N172" s="155"/>
      <c r="O172" s="155"/>
      <c r="P172" s="155">
        <v>0.5</v>
      </c>
      <c r="Q172" s="155">
        <v>0.5</v>
      </c>
      <c r="R172" s="155"/>
      <c r="S172" s="155"/>
      <c r="T172" s="156"/>
      <c r="U172" s="157">
        <f t="shared" si="6"/>
        <v>1</v>
      </c>
      <c r="V172" s="158">
        <v>11</v>
      </c>
      <c r="W172" s="158">
        <v>1.875</v>
      </c>
      <c r="X172" s="159"/>
      <c r="Y172" s="160">
        <f t="shared" si="7"/>
        <v>12.875</v>
      </c>
      <c r="Z172" s="161">
        <f t="shared" si="8"/>
        <v>13.875</v>
      </c>
      <c r="AA172" s="149" t="s">
        <v>255</v>
      </c>
      <c r="AB172" s="149" t="s">
        <v>200</v>
      </c>
      <c r="AC172" s="149"/>
    </row>
    <row r="173" spans="1:29" s="77" customFormat="1" ht="38.25">
      <c r="A173" s="147" t="str">
        <f>VLOOKUP(B173,ΣΧΟΛΕΙΑ!$A$2:$D$119,4,FALSE)</f>
        <v>ΚΑΛΛΙΘΕΑΣ</v>
      </c>
      <c r="B173" s="148" t="s">
        <v>200</v>
      </c>
      <c r="C173" s="149" t="s">
        <v>920</v>
      </c>
      <c r="D173" s="150">
        <v>207027</v>
      </c>
      <c r="E173" s="151" t="s">
        <v>121</v>
      </c>
      <c r="F173" s="152" t="s">
        <v>9</v>
      </c>
      <c r="G173" s="152" t="s">
        <v>21</v>
      </c>
      <c r="H173" s="147" t="s">
        <v>654</v>
      </c>
      <c r="I173" s="153" t="s">
        <v>725</v>
      </c>
      <c r="J173" s="154" t="s">
        <v>316</v>
      </c>
      <c r="K173" s="155"/>
      <c r="L173" s="155">
        <v>2.5</v>
      </c>
      <c r="M173" s="155"/>
      <c r="N173" s="155"/>
      <c r="O173" s="155"/>
      <c r="P173" s="155">
        <v>0.5</v>
      </c>
      <c r="Q173" s="155"/>
      <c r="R173" s="155"/>
      <c r="S173" s="155"/>
      <c r="T173" s="156"/>
      <c r="U173" s="157">
        <f t="shared" si="6"/>
        <v>3</v>
      </c>
      <c r="V173" s="158">
        <v>4.5</v>
      </c>
      <c r="W173" s="158"/>
      <c r="X173" s="159"/>
      <c r="Y173" s="160">
        <f t="shared" si="7"/>
        <v>4.5</v>
      </c>
      <c r="Z173" s="161">
        <f t="shared" si="8"/>
        <v>7.5</v>
      </c>
      <c r="AA173" s="149"/>
      <c r="AB173" s="149" t="s">
        <v>255</v>
      </c>
      <c r="AC173" s="149" t="s">
        <v>200</v>
      </c>
    </row>
    <row r="174" spans="1:29" s="77" customFormat="1" ht="38.25">
      <c r="A174" s="147" t="str">
        <f>VLOOKUP(B174,ΣΧΟΛΕΙΑ!$A$2:$D$119,4,FALSE)</f>
        <v>ΚΑΛΛΙΘΕΑΣ</v>
      </c>
      <c r="B174" s="148" t="s">
        <v>201</v>
      </c>
      <c r="C174" s="149" t="s">
        <v>919</v>
      </c>
      <c r="D174" s="150">
        <v>161026</v>
      </c>
      <c r="E174" s="151" t="s">
        <v>142</v>
      </c>
      <c r="F174" s="152" t="s">
        <v>32</v>
      </c>
      <c r="G174" s="152" t="s">
        <v>749</v>
      </c>
      <c r="H174" s="147" t="s">
        <v>658</v>
      </c>
      <c r="I174" s="153" t="s">
        <v>846</v>
      </c>
      <c r="J174" s="154" t="s">
        <v>316</v>
      </c>
      <c r="K174" s="155"/>
      <c r="L174" s="155"/>
      <c r="M174" s="155"/>
      <c r="N174" s="155"/>
      <c r="O174" s="155"/>
      <c r="P174" s="155">
        <v>0.5</v>
      </c>
      <c r="Q174" s="155"/>
      <c r="R174" s="155"/>
      <c r="S174" s="155"/>
      <c r="T174" s="156"/>
      <c r="U174" s="157">
        <f t="shared" si="6"/>
        <v>0.5</v>
      </c>
      <c r="V174" s="158">
        <v>11</v>
      </c>
      <c r="W174" s="158">
        <v>2</v>
      </c>
      <c r="X174" s="159"/>
      <c r="Y174" s="160">
        <f t="shared" si="7"/>
        <v>13</v>
      </c>
      <c r="Z174" s="161">
        <f t="shared" si="8"/>
        <v>13.5</v>
      </c>
      <c r="AA174" s="149" t="s">
        <v>201</v>
      </c>
      <c r="AB174" s="149"/>
      <c r="AC174" s="149"/>
    </row>
    <row r="175" spans="1:29" s="77" customFormat="1" ht="38.25">
      <c r="A175" s="147" t="str">
        <f>VLOOKUP(B175,ΣΧΟΛΕΙΑ!$A$2:$D$119,4,FALSE)</f>
        <v>ΚΑΛΛΙΘΕΑΣ</v>
      </c>
      <c r="B175" s="148" t="s">
        <v>202</v>
      </c>
      <c r="C175" s="149" t="s">
        <v>919</v>
      </c>
      <c r="D175" s="150">
        <v>162559</v>
      </c>
      <c r="E175" s="151" t="s">
        <v>57</v>
      </c>
      <c r="F175" s="152" t="s">
        <v>7</v>
      </c>
      <c r="G175" s="152" t="s">
        <v>21</v>
      </c>
      <c r="H175" s="147" t="s">
        <v>654</v>
      </c>
      <c r="I175" s="153" t="s">
        <v>810</v>
      </c>
      <c r="J175" s="154" t="s">
        <v>316</v>
      </c>
      <c r="K175" s="155"/>
      <c r="L175" s="155"/>
      <c r="M175" s="155"/>
      <c r="N175" s="155"/>
      <c r="O175" s="155"/>
      <c r="P175" s="155">
        <v>0.5</v>
      </c>
      <c r="Q175" s="155"/>
      <c r="R175" s="155"/>
      <c r="S175" s="155"/>
      <c r="T175" s="156"/>
      <c r="U175" s="157">
        <f t="shared" si="6"/>
        <v>0.5</v>
      </c>
      <c r="V175" s="158">
        <v>11</v>
      </c>
      <c r="W175" s="158">
        <v>1.875</v>
      </c>
      <c r="X175" s="159"/>
      <c r="Y175" s="160">
        <f t="shared" si="7"/>
        <v>12.875</v>
      </c>
      <c r="Z175" s="161">
        <f t="shared" si="8"/>
        <v>13.375</v>
      </c>
      <c r="AA175" s="149" t="s">
        <v>202</v>
      </c>
      <c r="AB175" s="149" t="s">
        <v>263</v>
      </c>
      <c r="AC175" s="149"/>
    </row>
    <row r="176" spans="1:29" s="77" customFormat="1" ht="38.25">
      <c r="A176" s="147" t="str">
        <f>VLOOKUP(B176,ΣΧΟΛΕΙΑ!$A$2:$D$119,4,FALSE)</f>
        <v>ΚΑΛΛΙΘΕΑΣ</v>
      </c>
      <c r="B176" s="148" t="s">
        <v>203</v>
      </c>
      <c r="C176" s="149" t="s">
        <v>919</v>
      </c>
      <c r="D176" s="150">
        <v>146828</v>
      </c>
      <c r="E176" s="151" t="s">
        <v>436</v>
      </c>
      <c r="F176" s="152" t="s">
        <v>6</v>
      </c>
      <c r="G176" s="152" t="s">
        <v>7</v>
      </c>
      <c r="H176" s="147" t="s">
        <v>654</v>
      </c>
      <c r="I176" s="153" t="s">
        <v>772</v>
      </c>
      <c r="J176" s="154" t="s">
        <v>316</v>
      </c>
      <c r="K176" s="155"/>
      <c r="L176" s="155"/>
      <c r="M176" s="155"/>
      <c r="N176" s="155"/>
      <c r="O176" s="155"/>
      <c r="P176" s="155"/>
      <c r="Q176" s="155"/>
      <c r="R176" s="155"/>
      <c r="S176" s="155"/>
      <c r="T176" s="156"/>
      <c r="U176" s="157">
        <f t="shared" si="6"/>
        <v>0</v>
      </c>
      <c r="V176" s="158">
        <v>11</v>
      </c>
      <c r="W176" s="158">
        <v>2</v>
      </c>
      <c r="X176" s="159"/>
      <c r="Y176" s="160">
        <f t="shared" si="7"/>
        <v>13</v>
      </c>
      <c r="Z176" s="161">
        <f t="shared" si="8"/>
        <v>13</v>
      </c>
      <c r="AA176" s="149" t="s">
        <v>203</v>
      </c>
      <c r="AB176" s="149" t="s">
        <v>210</v>
      </c>
      <c r="AC176" s="149" t="s">
        <v>255</v>
      </c>
    </row>
    <row r="177" spans="1:29" s="77" customFormat="1" ht="38.25">
      <c r="A177" s="147" t="str">
        <f>VLOOKUP(B177,ΣΧΟΛΕΙΑ!$A$2:$D$119,4,FALSE)</f>
        <v>ΚΑΛΛΙΘΕΑΣ</v>
      </c>
      <c r="B177" s="148" t="s">
        <v>203</v>
      </c>
      <c r="C177" s="149" t="s">
        <v>919</v>
      </c>
      <c r="D177" s="150">
        <v>202956</v>
      </c>
      <c r="E177" s="151" t="s">
        <v>469</v>
      </c>
      <c r="F177" s="152" t="s">
        <v>103</v>
      </c>
      <c r="G177" s="152" t="s">
        <v>23</v>
      </c>
      <c r="H177" s="147" t="s">
        <v>676</v>
      </c>
      <c r="I177" s="153" t="s">
        <v>805</v>
      </c>
      <c r="J177" s="154" t="s">
        <v>316</v>
      </c>
      <c r="K177" s="155"/>
      <c r="L177" s="155">
        <v>2.5</v>
      </c>
      <c r="M177" s="155"/>
      <c r="N177" s="155"/>
      <c r="O177" s="155"/>
      <c r="P177" s="155">
        <v>0.5</v>
      </c>
      <c r="Q177" s="155"/>
      <c r="R177" s="155">
        <v>1</v>
      </c>
      <c r="S177" s="155"/>
      <c r="T177" s="156"/>
      <c r="U177" s="157">
        <f t="shared" si="6"/>
        <v>4</v>
      </c>
      <c r="V177" s="158">
        <v>8</v>
      </c>
      <c r="W177" s="158"/>
      <c r="X177" s="159"/>
      <c r="Y177" s="160">
        <f t="shared" si="7"/>
        <v>8</v>
      </c>
      <c r="Z177" s="161">
        <f t="shared" si="8"/>
        <v>12</v>
      </c>
      <c r="AA177" s="149" t="s">
        <v>203</v>
      </c>
      <c r="AB177" s="149"/>
      <c r="AC177" s="149"/>
    </row>
    <row r="178" spans="1:29" s="77" customFormat="1" ht="38.25">
      <c r="A178" s="147" t="str">
        <f>VLOOKUP(B178,ΣΧΟΛΕΙΑ!$A$2:$D$119,4,FALSE)</f>
        <v>ΚΑΛΛΙΘΕΑΣ</v>
      </c>
      <c r="B178" s="148" t="s">
        <v>203</v>
      </c>
      <c r="C178" s="149" t="s">
        <v>919</v>
      </c>
      <c r="D178" s="150">
        <v>157556</v>
      </c>
      <c r="E178" s="151" t="s">
        <v>519</v>
      </c>
      <c r="F178" s="152" t="s">
        <v>29</v>
      </c>
      <c r="G178" s="152" t="s">
        <v>100</v>
      </c>
      <c r="H178" s="147" t="s">
        <v>690</v>
      </c>
      <c r="I178" s="153" t="s">
        <v>585</v>
      </c>
      <c r="J178" s="154" t="s">
        <v>316</v>
      </c>
      <c r="K178" s="155"/>
      <c r="L178" s="155"/>
      <c r="M178" s="155"/>
      <c r="N178" s="155"/>
      <c r="O178" s="155"/>
      <c r="P178" s="155">
        <v>0.5</v>
      </c>
      <c r="Q178" s="155"/>
      <c r="R178" s="155"/>
      <c r="S178" s="155"/>
      <c r="T178" s="156"/>
      <c r="U178" s="157">
        <f t="shared" si="6"/>
        <v>0.5</v>
      </c>
      <c r="V178" s="158">
        <v>11</v>
      </c>
      <c r="W178" s="158">
        <v>0.437</v>
      </c>
      <c r="X178" s="159"/>
      <c r="Y178" s="160">
        <f t="shared" si="7"/>
        <v>11.436999999999999</v>
      </c>
      <c r="Z178" s="161">
        <f t="shared" si="8"/>
        <v>11.936999999999999</v>
      </c>
      <c r="AA178" s="149" t="s">
        <v>203</v>
      </c>
      <c r="AB178" s="149"/>
      <c r="AC178" s="149"/>
    </row>
    <row r="179" spans="1:29" s="77" customFormat="1" ht="38.25">
      <c r="A179" s="147" t="str">
        <f>VLOOKUP(B179,ΣΧΟΛΕΙΑ!$A$2:$D$119,4,FALSE)</f>
        <v>ΚΑΛΛΙΘΕΑΣ</v>
      </c>
      <c r="B179" s="148" t="s">
        <v>210</v>
      </c>
      <c r="C179" s="149" t="s">
        <v>921</v>
      </c>
      <c r="D179" s="150">
        <v>159520</v>
      </c>
      <c r="E179" s="151" t="s">
        <v>148</v>
      </c>
      <c r="F179" s="152" t="s">
        <v>135</v>
      </c>
      <c r="G179" s="152" t="s">
        <v>748</v>
      </c>
      <c r="H179" s="147" t="s">
        <v>650</v>
      </c>
      <c r="I179" s="153" t="s">
        <v>725</v>
      </c>
      <c r="J179" s="154" t="s">
        <v>316</v>
      </c>
      <c r="K179" s="155"/>
      <c r="L179" s="155"/>
      <c r="M179" s="155"/>
      <c r="N179" s="155"/>
      <c r="O179" s="155"/>
      <c r="P179" s="155">
        <v>0.5</v>
      </c>
      <c r="Q179" s="155"/>
      <c r="R179" s="155">
        <v>1</v>
      </c>
      <c r="S179" s="155">
        <v>0.25</v>
      </c>
      <c r="T179" s="156"/>
      <c r="U179" s="157">
        <f t="shared" si="6"/>
        <v>1.75</v>
      </c>
      <c r="V179" s="158">
        <v>11</v>
      </c>
      <c r="W179" s="158">
        <v>1.88</v>
      </c>
      <c r="X179" s="159"/>
      <c r="Y179" s="160">
        <f t="shared" si="7"/>
        <v>12.879999999999999</v>
      </c>
      <c r="Z179" s="161">
        <f t="shared" si="8"/>
        <v>14.629999999999999</v>
      </c>
      <c r="AA179" s="149" t="s">
        <v>269</v>
      </c>
      <c r="AB179" s="149" t="s">
        <v>210</v>
      </c>
      <c r="AC179" s="149" t="s">
        <v>255</v>
      </c>
    </row>
    <row r="180" spans="1:29" s="77" customFormat="1" ht="38.25">
      <c r="A180" s="147" t="str">
        <f>VLOOKUP(B180,ΣΧΟΛΕΙΑ!$A$2:$D$119,4,FALSE)</f>
        <v>ΚΑΛΛΙΘΕΑΣ</v>
      </c>
      <c r="B180" s="148" t="s">
        <v>210</v>
      </c>
      <c r="C180" s="149" t="s">
        <v>919</v>
      </c>
      <c r="D180" s="150">
        <v>148426</v>
      </c>
      <c r="E180" s="151" t="s">
        <v>555</v>
      </c>
      <c r="F180" s="152" t="s">
        <v>15</v>
      </c>
      <c r="G180" s="152" t="s">
        <v>14</v>
      </c>
      <c r="H180" s="147" t="s">
        <v>650</v>
      </c>
      <c r="I180" s="153" t="s">
        <v>8</v>
      </c>
      <c r="J180" s="170" t="s">
        <v>316</v>
      </c>
      <c r="K180" s="171"/>
      <c r="L180" s="171">
        <v>2.5</v>
      </c>
      <c r="M180" s="171"/>
      <c r="N180" s="171"/>
      <c r="O180" s="171"/>
      <c r="P180" s="171">
        <v>0.5</v>
      </c>
      <c r="Q180" s="171">
        <v>0.5</v>
      </c>
      <c r="R180" s="171"/>
      <c r="S180" s="171"/>
      <c r="T180" s="172"/>
      <c r="U180" s="157">
        <f t="shared" si="6"/>
        <v>3.5</v>
      </c>
      <c r="V180" s="158">
        <v>11</v>
      </c>
      <c r="W180" s="158"/>
      <c r="X180" s="158"/>
      <c r="Y180" s="160">
        <f t="shared" si="7"/>
        <v>11</v>
      </c>
      <c r="Z180" s="161">
        <f t="shared" si="8"/>
        <v>14.5</v>
      </c>
      <c r="AA180" s="149" t="s">
        <v>210</v>
      </c>
      <c r="AB180" s="149"/>
      <c r="AC180" s="149"/>
    </row>
    <row r="181" spans="1:29" s="77" customFormat="1" ht="38.25">
      <c r="A181" s="147" t="str">
        <f>VLOOKUP(B181,ΣΧΟΛΕΙΑ!$A$2:$D$119,4,FALSE)</f>
        <v>ΚΑΛΛΙΘΕΑΣ</v>
      </c>
      <c r="B181" s="148" t="s">
        <v>210</v>
      </c>
      <c r="C181" s="149" t="s">
        <v>921</v>
      </c>
      <c r="D181" s="150">
        <v>146828</v>
      </c>
      <c r="E181" s="151" t="s">
        <v>436</v>
      </c>
      <c r="F181" s="152" t="s">
        <v>6</v>
      </c>
      <c r="G181" s="152" t="s">
        <v>7</v>
      </c>
      <c r="H181" s="147" t="s">
        <v>654</v>
      </c>
      <c r="I181" s="153" t="s">
        <v>772</v>
      </c>
      <c r="J181" s="154" t="s">
        <v>316</v>
      </c>
      <c r="K181" s="155"/>
      <c r="L181" s="155"/>
      <c r="M181" s="155"/>
      <c r="N181" s="155"/>
      <c r="O181" s="155"/>
      <c r="P181" s="155"/>
      <c r="Q181" s="155"/>
      <c r="R181" s="155"/>
      <c r="S181" s="155"/>
      <c r="T181" s="156"/>
      <c r="U181" s="157">
        <f t="shared" si="6"/>
        <v>0</v>
      </c>
      <c r="V181" s="158">
        <v>11</v>
      </c>
      <c r="W181" s="158">
        <v>2</v>
      </c>
      <c r="X181" s="159"/>
      <c r="Y181" s="160">
        <f t="shared" si="7"/>
        <v>13</v>
      </c>
      <c r="Z181" s="161">
        <f t="shared" si="8"/>
        <v>13</v>
      </c>
      <c r="AA181" s="149" t="s">
        <v>203</v>
      </c>
      <c r="AB181" s="149" t="s">
        <v>210</v>
      </c>
      <c r="AC181" s="149" t="s">
        <v>255</v>
      </c>
    </row>
    <row r="182" spans="1:29" s="77" customFormat="1" ht="38.25">
      <c r="A182" s="147" t="str">
        <f>VLOOKUP(B182,ΣΧΟΛΕΙΑ!$A$2:$D$119,4,FALSE)</f>
        <v>ΚΑΛΛΙΘΕΑΣ</v>
      </c>
      <c r="B182" s="148" t="s">
        <v>220</v>
      </c>
      <c r="C182" s="149" t="s">
        <v>919</v>
      </c>
      <c r="D182" s="150">
        <v>169370</v>
      </c>
      <c r="E182" s="151" t="s">
        <v>19</v>
      </c>
      <c r="F182" s="152" t="s">
        <v>20</v>
      </c>
      <c r="G182" s="152" t="s">
        <v>21</v>
      </c>
      <c r="H182" s="147" t="s">
        <v>651</v>
      </c>
      <c r="I182" s="153" t="s">
        <v>592</v>
      </c>
      <c r="J182" s="154" t="s">
        <v>316</v>
      </c>
      <c r="K182" s="155"/>
      <c r="L182" s="155">
        <v>2.5</v>
      </c>
      <c r="M182" s="155"/>
      <c r="N182" s="155"/>
      <c r="O182" s="155"/>
      <c r="P182" s="155"/>
      <c r="Q182" s="155"/>
      <c r="R182" s="155"/>
      <c r="S182" s="155"/>
      <c r="T182" s="156"/>
      <c r="U182" s="157">
        <f t="shared" si="6"/>
        <v>2.5</v>
      </c>
      <c r="V182" s="158">
        <v>11</v>
      </c>
      <c r="W182" s="158">
        <v>2</v>
      </c>
      <c r="X182" s="155">
        <v>0.68700000000000006</v>
      </c>
      <c r="Y182" s="160">
        <f t="shared" si="7"/>
        <v>13.686999999999999</v>
      </c>
      <c r="Z182" s="161">
        <f t="shared" si="8"/>
        <v>16.186999999999998</v>
      </c>
      <c r="AA182" s="149" t="s">
        <v>220</v>
      </c>
      <c r="AB182" s="149" t="s">
        <v>290</v>
      </c>
      <c r="AC182" s="149" t="s">
        <v>234</v>
      </c>
    </row>
    <row r="183" spans="1:29" s="77" customFormat="1" ht="38.25">
      <c r="A183" s="147" t="str">
        <f>VLOOKUP(B183,ΣΧΟΛΕΙΑ!$A$2:$D$119,4,FALSE)</f>
        <v>ΚΑΛΛΙΘΕΑΣ</v>
      </c>
      <c r="B183" s="148" t="s">
        <v>220</v>
      </c>
      <c r="C183" s="149" t="s">
        <v>919</v>
      </c>
      <c r="D183" s="150">
        <v>187244</v>
      </c>
      <c r="E183" s="151" t="s">
        <v>470</v>
      </c>
      <c r="F183" s="152" t="s">
        <v>29</v>
      </c>
      <c r="G183" s="152" t="s">
        <v>48</v>
      </c>
      <c r="H183" s="147" t="s">
        <v>674</v>
      </c>
      <c r="I183" s="153" t="s">
        <v>707</v>
      </c>
      <c r="J183" s="154" t="s">
        <v>316</v>
      </c>
      <c r="K183" s="155"/>
      <c r="L183" s="155">
        <v>2.5</v>
      </c>
      <c r="M183" s="155"/>
      <c r="N183" s="155"/>
      <c r="O183" s="155"/>
      <c r="P183" s="155"/>
      <c r="Q183" s="155"/>
      <c r="R183" s="155"/>
      <c r="S183" s="155"/>
      <c r="T183" s="156"/>
      <c r="U183" s="157">
        <f t="shared" si="6"/>
        <v>2.5</v>
      </c>
      <c r="V183" s="158">
        <v>11</v>
      </c>
      <c r="W183" s="158"/>
      <c r="X183" s="159"/>
      <c r="Y183" s="160">
        <f t="shared" si="7"/>
        <v>11</v>
      </c>
      <c r="Z183" s="161">
        <f t="shared" si="8"/>
        <v>13.5</v>
      </c>
      <c r="AA183" s="149" t="s">
        <v>220</v>
      </c>
      <c r="AB183" s="149"/>
      <c r="AC183" s="149"/>
    </row>
    <row r="184" spans="1:29" s="77" customFormat="1" ht="38.25">
      <c r="A184" s="147" t="str">
        <f>VLOOKUP(B184,ΣΧΟΛΕΙΑ!$A$2:$D$119,4,FALSE)</f>
        <v>ΚΑΛΛΙΘΕΑΣ</v>
      </c>
      <c r="B184" s="148" t="s">
        <v>220</v>
      </c>
      <c r="C184" s="149" t="s">
        <v>919</v>
      </c>
      <c r="D184" s="150">
        <v>153927</v>
      </c>
      <c r="E184" s="151" t="s">
        <v>487</v>
      </c>
      <c r="F184" s="152" t="s">
        <v>162</v>
      </c>
      <c r="G184" s="152" t="s">
        <v>14</v>
      </c>
      <c r="H184" s="147" t="s">
        <v>650</v>
      </c>
      <c r="I184" s="153" t="s">
        <v>589</v>
      </c>
      <c r="J184" s="154" t="s">
        <v>316</v>
      </c>
      <c r="K184" s="155"/>
      <c r="L184" s="155"/>
      <c r="M184" s="155"/>
      <c r="N184" s="155"/>
      <c r="O184" s="155"/>
      <c r="P184" s="155"/>
      <c r="Q184" s="155"/>
      <c r="R184" s="155">
        <v>1</v>
      </c>
      <c r="S184" s="155"/>
      <c r="T184" s="156"/>
      <c r="U184" s="157">
        <f t="shared" si="6"/>
        <v>1</v>
      </c>
      <c r="V184" s="158">
        <v>11</v>
      </c>
      <c r="W184" s="158"/>
      <c r="X184" s="159"/>
      <c r="Y184" s="160">
        <f t="shared" si="7"/>
        <v>11</v>
      </c>
      <c r="Z184" s="161">
        <f t="shared" si="8"/>
        <v>12</v>
      </c>
      <c r="AA184" s="149" t="s">
        <v>220</v>
      </c>
      <c r="AB184" s="149"/>
      <c r="AC184" s="149"/>
    </row>
    <row r="185" spans="1:29" s="77" customFormat="1" ht="38.25">
      <c r="A185" s="147" t="str">
        <f>VLOOKUP(B185,ΣΧΟΛΕΙΑ!$A$2:$D$119,4,FALSE)</f>
        <v>ΚΑΛΛΙΘΕΑΣ</v>
      </c>
      <c r="B185" s="148" t="s">
        <v>238</v>
      </c>
      <c r="C185" s="149" t="s">
        <v>919</v>
      </c>
      <c r="D185" s="150">
        <v>163309</v>
      </c>
      <c r="E185" s="151" t="s">
        <v>180</v>
      </c>
      <c r="F185" s="152" t="s">
        <v>48</v>
      </c>
      <c r="G185" s="152" t="s">
        <v>10</v>
      </c>
      <c r="H185" s="147" t="s">
        <v>671</v>
      </c>
      <c r="I185" s="153"/>
      <c r="J185" s="184" t="s">
        <v>642</v>
      </c>
      <c r="K185" s="171"/>
      <c r="L185" s="171">
        <v>2.5</v>
      </c>
      <c r="M185" s="171"/>
      <c r="N185" s="171"/>
      <c r="O185" s="171"/>
      <c r="P185" s="171">
        <v>0.5</v>
      </c>
      <c r="Q185" s="171">
        <v>0.5</v>
      </c>
      <c r="R185" s="171"/>
      <c r="S185" s="171"/>
      <c r="T185" s="172"/>
      <c r="U185" s="157">
        <f t="shared" si="6"/>
        <v>3.5</v>
      </c>
      <c r="V185" s="158">
        <v>11</v>
      </c>
      <c r="W185" s="158">
        <v>2</v>
      </c>
      <c r="X185" s="158"/>
      <c r="Y185" s="160">
        <f t="shared" si="7"/>
        <v>13</v>
      </c>
      <c r="Z185" s="161">
        <f t="shared" si="8"/>
        <v>16.5</v>
      </c>
      <c r="AA185" s="149" t="s">
        <v>238</v>
      </c>
      <c r="AB185" s="149" t="s">
        <v>255</v>
      </c>
      <c r="AC185" s="149" t="s">
        <v>630</v>
      </c>
    </row>
    <row r="186" spans="1:29" s="77" customFormat="1" ht="38.25">
      <c r="A186" s="147" t="str">
        <f>VLOOKUP(B186,ΣΧΟΛΕΙΑ!$A$2:$D$119,4,FALSE)</f>
        <v>ΚΑΛΛΙΘΕΑΣ</v>
      </c>
      <c r="B186" s="148" t="s">
        <v>238</v>
      </c>
      <c r="C186" s="149" t="s">
        <v>919</v>
      </c>
      <c r="D186" s="150">
        <v>185342</v>
      </c>
      <c r="E186" s="151" t="s">
        <v>529</v>
      </c>
      <c r="F186" s="152" t="s">
        <v>581</v>
      </c>
      <c r="G186" s="152" t="s">
        <v>750</v>
      </c>
      <c r="H186" s="147" t="s">
        <v>691</v>
      </c>
      <c r="I186" s="153" t="s">
        <v>724</v>
      </c>
      <c r="J186" s="154" t="s">
        <v>316</v>
      </c>
      <c r="K186" s="155"/>
      <c r="L186" s="155"/>
      <c r="M186" s="155"/>
      <c r="N186" s="155"/>
      <c r="O186" s="155"/>
      <c r="P186" s="155"/>
      <c r="Q186" s="155"/>
      <c r="R186" s="155"/>
      <c r="S186" s="155"/>
      <c r="T186" s="156"/>
      <c r="U186" s="157">
        <f t="shared" si="6"/>
        <v>0</v>
      </c>
      <c r="V186" s="158">
        <v>8</v>
      </c>
      <c r="W186" s="158">
        <v>1.5620000000000001</v>
      </c>
      <c r="X186" s="159"/>
      <c r="Y186" s="160">
        <f t="shared" si="7"/>
        <v>9.5619999999999994</v>
      </c>
      <c r="Z186" s="161">
        <f t="shared" si="8"/>
        <v>9.5619999999999994</v>
      </c>
      <c r="AA186" s="149" t="s">
        <v>238</v>
      </c>
      <c r="AB186" s="149"/>
      <c r="AC186" s="149"/>
    </row>
    <row r="187" spans="1:29" s="77" customFormat="1" ht="38.25">
      <c r="A187" s="147" t="str">
        <f>VLOOKUP(B187,ΣΧΟΛΕΙΑ!$A$2:$D$119,4,FALSE)</f>
        <v>ΚΑΛΛΙΘΕΑΣ</v>
      </c>
      <c r="B187" s="148" t="s">
        <v>238</v>
      </c>
      <c r="C187" s="149" t="s">
        <v>919</v>
      </c>
      <c r="D187" s="150">
        <v>183244</v>
      </c>
      <c r="E187" s="151" t="s">
        <v>442</v>
      </c>
      <c r="F187" s="152" t="s">
        <v>561</v>
      </c>
      <c r="G187" s="152" t="s">
        <v>21</v>
      </c>
      <c r="H187" s="147" t="s">
        <v>650</v>
      </c>
      <c r="I187" s="162" t="s">
        <v>899</v>
      </c>
      <c r="J187" s="154" t="s">
        <v>316</v>
      </c>
      <c r="K187" s="155"/>
      <c r="L187" s="155"/>
      <c r="M187" s="155"/>
      <c r="N187" s="155"/>
      <c r="O187" s="155"/>
      <c r="P187" s="155"/>
      <c r="Q187" s="155"/>
      <c r="R187" s="155"/>
      <c r="S187" s="155"/>
      <c r="T187" s="156"/>
      <c r="U187" s="157">
        <f t="shared" si="6"/>
        <v>0</v>
      </c>
      <c r="V187" s="158">
        <v>2.75</v>
      </c>
      <c r="W187" s="158"/>
      <c r="X187" s="159"/>
      <c r="Y187" s="160">
        <f t="shared" si="7"/>
        <v>2.75</v>
      </c>
      <c r="Z187" s="161">
        <f t="shared" si="8"/>
        <v>2.75</v>
      </c>
      <c r="AA187" s="149" t="s">
        <v>238</v>
      </c>
      <c r="AB187" s="149"/>
      <c r="AC187" s="149"/>
    </row>
    <row r="188" spans="1:29" s="77" customFormat="1" ht="38.25">
      <c r="A188" s="147" t="str">
        <f>VLOOKUP(B188,ΣΧΟΛΕΙΑ!$A$2:$D$119,4,FALSE)</f>
        <v>ΚΑΛΛΙΘΕΑΣ</v>
      </c>
      <c r="B188" s="148" t="s">
        <v>247</v>
      </c>
      <c r="C188" s="149" t="s">
        <v>919</v>
      </c>
      <c r="D188" s="150">
        <v>147916</v>
      </c>
      <c r="E188" s="151" t="s">
        <v>98</v>
      </c>
      <c r="F188" s="152" t="s">
        <v>21</v>
      </c>
      <c r="G188" s="152" t="s">
        <v>48</v>
      </c>
      <c r="H188" s="147" t="s">
        <v>658</v>
      </c>
      <c r="I188" s="153" t="s">
        <v>827</v>
      </c>
      <c r="J188" s="154" t="s">
        <v>316</v>
      </c>
      <c r="K188" s="155"/>
      <c r="L188" s="155"/>
      <c r="M188" s="155"/>
      <c r="N188" s="155"/>
      <c r="O188" s="155"/>
      <c r="P188" s="155">
        <v>0.5</v>
      </c>
      <c r="Q188" s="155"/>
      <c r="R188" s="155"/>
      <c r="S188" s="155"/>
      <c r="T188" s="156"/>
      <c r="U188" s="157">
        <f t="shared" si="6"/>
        <v>0.5</v>
      </c>
      <c r="V188" s="158">
        <v>11</v>
      </c>
      <c r="W188" s="158">
        <v>0.375</v>
      </c>
      <c r="X188" s="159"/>
      <c r="Y188" s="160">
        <f t="shared" si="7"/>
        <v>11.375</v>
      </c>
      <c r="Z188" s="161">
        <f t="shared" si="8"/>
        <v>11.875</v>
      </c>
      <c r="AA188" s="149" t="s">
        <v>247</v>
      </c>
      <c r="AB188" s="149"/>
      <c r="AC188" s="149"/>
    </row>
    <row r="189" spans="1:29" s="77" customFormat="1" ht="38.25">
      <c r="A189" s="147" t="str">
        <f>VLOOKUP(B189,ΣΧΟΛΕΙΑ!$A$2:$D$119,4,FALSE)</f>
        <v>ΚΑΛΛΙΘΕΑΣ</v>
      </c>
      <c r="B189" s="148" t="s">
        <v>255</v>
      </c>
      <c r="C189" s="149" t="s">
        <v>921</v>
      </c>
      <c r="D189" s="150">
        <v>163309</v>
      </c>
      <c r="E189" s="151" t="s">
        <v>180</v>
      </c>
      <c r="F189" s="152" t="s">
        <v>48</v>
      </c>
      <c r="G189" s="152" t="s">
        <v>10</v>
      </c>
      <c r="H189" s="147" t="s">
        <v>671</v>
      </c>
      <c r="I189" s="153"/>
      <c r="J189" s="184" t="s">
        <v>642</v>
      </c>
      <c r="K189" s="171"/>
      <c r="L189" s="171">
        <v>2.5</v>
      </c>
      <c r="M189" s="171"/>
      <c r="N189" s="171"/>
      <c r="O189" s="171"/>
      <c r="P189" s="171">
        <v>0.5</v>
      </c>
      <c r="Q189" s="171">
        <v>0.5</v>
      </c>
      <c r="R189" s="171"/>
      <c r="S189" s="171"/>
      <c r="T189" s="172"/>
      <c r="U189" s="157">
        <f t="shared" si="6"/>
        <v>3.5</v>
      </c>
      <c r="V189" s="158">
        <v>11</v>
      </c>
      <c r="W189" s="158">
        <v>2</v>
      </c>
      <c r="X189" s="158"/>
      <c r="Y189" s="160">
        <f t="shared" si="7"/>
        <v>13</v>
      </c>
      <c r="Z189" s="161">
        <f t="shared" si="8"/>
        <v>16.5</v>
      </c>
      <c r="AA189" s="149" t="s">
        <v>238</v>
      </c>
      <c r="AB189" s="149" t="s">
        <v>255</v>
      </c>
      <c r="AC189" s="149" t="s">
        <v>630</v>
      </c>
    </row>
    <row r="190" spans="1:29" s="77" customFormat="1" ht="38.25">
      <c r="A190" s="147" t="str">
        <f>VLOOKUP(B190,ΣΧΟΛΕΙΑ!$A$2:$D$119,4,FALSE)</f>
        <v>ΚΑΛΛΙΘΕΑΣ</v>
      </c>
      <c r="B190" s="148" t="s">
        <v>255</v>
      </c>
      <c r="C190" s="149" t="s">
        <v>921</v>
      </c>
      <c r="D190" s="150">
        <v>183904</v>
      </c>
      <c r="E190" s="151" t="s">
        <v>164</v>
      </c>
      <c r="F190" s="152" t="s">
        <v>10</v>
      </c>
      <c r="G190" s="152" t="s">
        <v>6</v>
      </c>
      <c r="H190" s="147" t="s">
        <v>654</v>
      </c>
      <c r="I190" s="153" t="s">
        <v>858</v>
      </c>
      <c r="J190" s="154" t="s">
        <v>316</v>
      </c>
      <c r="K190" s="155"/>
      <c r="L190" s="155">
        <v>2.5</v>
      </c>
      <c r="M190" s="155"/>
      <c r="N190" s="155"/>
      <c r="O190" s="155"/>
      <c r="P190" s="155">
        <v>0.5</v>
      </c>
      <c r="Q190" s="155"/>
      <c r="R190" s="155"/>
      <c r="S190" s="155"/>
      <c r="T190" s="156"/>
      <c r="U190" s="157">
        <f t="shared" si="6"/>
        <v>3</v>
      </c>
      <c r="V190" s="158">
        <v>11</v>
      </c>
      <c r="W190" s="158">
        <v>2</v>
      </c>
      <c r="X190" s="159"/>
      <c r="Y190" s="160">
        <f t="shared" si="7"/>
        <v>13</v>
      </c>
      <c r="Z190" s="161">
        <f t="shared" si="8"/>
        <v>16</v>
      </c>
      <c r="AA190" s="149" t="s">
        <v>294</v>
      </c>
      <c r="AB190" s="149" t="s">
        <v>255</v>
      </c>
      <c r="AC190" s="149"/>
    </row>
    <row r="191" spans="1:29" s="77" customFormat="1" ht="38.25">
      <c r="A191" s="147" t="str">
        <f>VLOOKUP(B191,ΣΧΟΛΕΙΑ!$A$2:$D$119,4,FALSE)</f>
        <v>ΚΑΛΛΙΘΕΑΣ</v>
      </c>
      <c r="B191" s="148" t="s">
        <v>255</v>
      </c>
      <c r="C191" s="149" t="s">
        <v>919</v>
      </c>
      <c r="D191" s="150">
        <v>191661</v>
      </c>
      <c r="E191" s="151" t="s">
        <v>517</v>
      </c>
      <c r="F191" s="152" t="s">
        <v>48</v>
      </c>
      <c r="G191" s="152" t="s">
        <v>26</v>
      </c>
      <c r="H191" s="147" t="s">
        <v>682</v>
      </c>
      <c r="I191" s="153"/>
      <c r="J191" s="181" t="s">
        <v>894</v>
      </c>
      <c r="K191" s="155">
        <v>4</v>
      </c>
      <c r="L191" s="155"/>
      <c r="M191" s="155">
        <v>2</v>
      </c>
      <c r="N191" s="155"/>
      <c r="O191" s="155"/>
      <c r="P191" s="155">
        <v>0.5</v>
      </c>
      <c r="Q191" s="155">
        <v>0.5</v>
      </c>
      <c r="R191" s="155"/>
      <c r="S191" s="155"/>
      <c r="T191" s="156"/>
      <c r="U191" s="157">
        <f t="shared" si="6"/>
        <v>7</v>
      </c>
      <c r="V191" s="158">
        <v>5.75</v>
      </c>
      <c r="W191" s="174">
        <v>1.88</v>
      </c>
      <c r="X191" s="159"/>
      <c r="Y191" s="160">
        <f t="shared" si="7"/>
        <v>7.63</v>
      </c>
      <c r="Z191" s="161">
        <f t="shared" si="8"/>
        <v>14.629999999999999</v>
      </c>
      <c r="AA191" s="149" t="s">
        <v>255</v>
      </c>
      <c r="AB191" s="149" t="s">
        <v>895</v>
      </c>
      <c r="AC191" s="149"/>
    </row>
    <row r="192" spans="1:29" s="77" customFormat="1" ht="38.25">
      <c r="A192" s="147" t="str">
        <f>VLOOKUP(B192,ΣΧΟΛΕΙΑ!$A$2:$D$119,4,FALSE)</f>
        <v>ΚΑΛΛΙΘΕΑΣ</v>
      </c>
      <c r="B192" s="148" t="s">
        <v>255</v>
      </c>
      <c r="C192" s="149" t="s">
        <v>920</v>
      </c>
      <c r="D192" s="150">
        <v>159520</v>
      </c>
      <c r="E192" s="151" t="s">
        <v>148</v>
      </c>
      <c r="F192" s="152" t="s">
        <v>135</v>
      </c>
      <c r="G192" s="152" t="s">
        <v>748</v>
      </c>
      <c r="H192" s="147" t="s">
        <v>650</v>
      </c>
      <c r="I192" s="153" t="s">
        <v>725</v>
      </c>
      <c r="J192" s="154" t="s">
        <v>316</v>
      </c>
      <c r="K192" s="155"/>
      <c r="L192" s="155"/>
      <c r="M192" s="155"/>
      <c r="N192" s="155"/>
      <c r="O192" s="155"/>
      <c r="P192" s="155">
        <v>0.5</v>
      </c>
      <c r="Q192" s="155"/>
      <c r="R192" s="155">
        <v>1</v>
      </c>
      <c r="S192" s="155">
        <v>0.25</v>
      </c>
      <c r="T192" s="156"/>
      <c r="U192" s="157">
        <f t="shared" si="6"/>
        <v>1.75</v>
      </c>
      <c r="V192" s="158">
        <v>11</v>
      </c>
      <c r="W192" s="158">
        <v>1.88</v>
      </c>
      <c r="X192" s="159"/>
      <c r="Y192" s="160">
        <f t="shared" si="7"/>
        <v>12.879999999999999</v>
      </c>
      <c r="Z192" s="161">
        <f t="shared" si="8"/>
        <v>14.629999999999999</v>
      </c>
      <c r="AA192" s="149" t="s">
        <v>269</v>
      </c>
      <c r="AB192" s="149" t="s">
        <v>210</v>
      </c>
      <c r="AC192" s="149" t="s">
        <v>255</v>
      </c>
    </row>
    <row r="193" spans="1:29" s="77" customFormat="1" ht="38.25">
      <c r="A193" s="147" t="str">
        <f>VLOOKUP(B193,ΣΧΟΛΕΙΑ!$A$2:$D$119,4,FALSE)</f>
        <v>ΚΑΛΛΙΘΕΑΣ</v>
      </c>
      <c r="B193" s="148" t="s">
        <v>255</v>
      </c>
      <c r="C193" s="149" t="s">
        <v>920</v>
      </c>
      <c r="D193" s="150">
        <v>163967</v>
      </c>
      <c r="E193" s="151" t="s">
        <v>472</v>
      </c>
      <c r="F193" s="152" t="s">
        <v>9</v>
      </c>
      <c r="G193" s="152" t="s">
        <v>70</v>
      </c>
      <c r="H193" s="147" t="s">
        <v>650</v>
      </c>
      <c r="I193" s="153" t="s">
        <v>71</v>
      </c>
      <c r="J193" s="154" t="s">
        <v>316</v>
      </c>
      <c r="K193" s="155"/>
      <c r="L193" s="155"/>
      <c r="M193" s="155">
        <v>2</v>
      </c>
      <c r="N193" s="155"/>
      <c r="O193" s="155"/>
      <c r="P193" s="155">
        <v>0.5</v>
      </c>
      <c r="Q193" s="155"/>
      <c r="R193" s="155"/>
      <c r="S193" s="155"/>
      <c r="T193" s="156"/>
      <c r="U193" s="157">
        <f t="shared" ref="U193:U256" si="9">K193+L193+M193+N193+O193+P193+Q193+R193+S193+T193</f>
        <v>2.5</v>
      </c>
      <c r="V193" s="158">
        <v>11</v>
      </c>
      <c r="W193" s="158">
        <v>1.125</v>
      </c>
      <c r="X193" s="159"/>
      <c r="Y193" s="160">
        <f t="shared" ref="Y193:Y256" si="10">V193+W193+X193</f>
        <v>12.125</v>
      </c>
      <c r="Z193" s="161">
        <f t="shared" ref="Z193:Z256" si="11">U193+Y193</f>
        <v>14.625</v>
      </c>
      <c r="AA193" s="149" t="s">
        <v>263</v>
      </c>
      <c r="AB193" s="149" t="s">
        <v>279</v>
      </c>
      <c r="AC193" s="149" t="s">
        <v>255</v>
      </c>
    </row>
    <row r="194" spans="1:29" s="77" customFormat="1" ht="38.25">
      <c r="A194" s="147" t="str">
        <f>VLOOKUP(B194,ΣΧΟΛΕΙΑ!$A$2:$D$119,4,FALSE)</f>
        <v>ΚΑΛΛΙΘΕΑΣ</v>
      </c>
      <c r="B194" s="148" t="s">
        <v>255</v>
      </c>
      <c r="C194" s="149" t="s">
        <v>919</v>
      </c>
      <c r="D194" s="150">
        <v>187415</v>
      </c>
      <c r="E194" s="151" t="s">
        <v>130</v>
      </c>
      <c r="F194" s="152" t="s">
        <v>48</v>
      </c>
      <c r="G194" s="152" t="s">
        <v>6</v>
      </c>
      <c r="H194" s="147" t="s">
        <v>664</v>
      </c>
      <c r="I194" s="153" t="s">
        <v>705</v>
      </c>
      <c r="J194" s="154" t="s">
        <v>316</v>
      </c>
      <c r="K194" s="155"/>
      <c r="L194" s="155"/>
      <c r="M194" s="155"/>
      <c r="N194" s="155"/>
      <c r="O194" s="155"/>
      <c r="P194" s="155">
        <v>0.5</v>
      </c>
      <c r="Q194" s="155">
        <v>0.5</v>
      </c>
      <c r="R194" s="155"/>
      <c r="S194" s="155"/>
      <c r="T194" s="156"/>
      <c r="U194" s="157">
        <f t="shared" si="9"/>
        <v>1</v>
      </c>
      <c r="V194" s="158">
        <v>11</v>
      </c>
      <c r="W194" s="158">
        <v>1.875</v>
      </c>
      <c r="X194" s="159"/>
      <c r="Y194" s="160">
        <f t="shared" si="10"/>
        <v>12.875</v>
      </c>
      <c r="Z194" s="161">
        <f t="shared" si="11"/>
        <v>13.875</v>
      </c>
      <c r="AA194" s="149" t="s">
        <v>255</v>
      </c>
      <c r="AB194" s="149" t="s">
        <v>200</v>
      </c>
      <c r="AC194" s="149"/>
    </row>
    <row r="195" spans="1:29" s="77" customFormat="1" ht="38.25">
      <c r="A195" s="147" t="str">
        <f>VLOOKUP(B195,ΣΧΟΛΕΙΑ!$A$2:$D$119,4,FALSE)</f>
        <v>ΚΑΛΛΙΘΕΑΣ</v>
      </c>
      <c r="B195" s="148" t="s">
        <v>255</v>
      </c>
      <c r="C195" s="149" t="s">
        <v>920</v>
      </c>
      <c r="D195" s="150">
        <v>146828</v>
      </c>
      <c r="E195" s="151" t="s">
        <v>436</v>
      </c>
      <c r="F195" s="152" t="s">
        <v>6</v>
      </c>
      <c r="G195" s="152" t="s">
        <v>7</v>
      </c>
      <c r="H195" s="147" t="s">
        <v>654</v>
      </c>
      <c r="I195" s="153" t="s">
        <v>772</v>
      </c>
      <c r="J195" s="154" t="s">
        <v>316</v>
      </c>
      <c r="K195" s="155"/>
      <c r="L195" s="155"/>
      <c r="M195" s="155"/>
      <c r="N195" s="155"/>
      <c r="O195" s="155"/>
      <c r="P195" s="155"/>
      <c r="Q195" s="155"/>
      <c r="R195" s="155"/>
      <c r="S195" s="155"/>
      <c r="T195" s="156"/>
      <c r="U195" s="157">
        <f t="shared" si="9"/>
        <v>0</v>
      </c>
      <c r="V195" s="158">
        <v>11</v>
      </c>
      <c r="W195" s="158">
        <v>2</v>
      </c>
      <c r="X195" s="159"/>
      <c r="Y195" s="160">
        <f t="shared" si="10"/>
        <v>13</v>
      </c>
      <c r="Z195" s="161">
        <f t="shared" si="11"/>
        <v>13</v>
      </c>
      <c r="AA195" s="149" t="s">
        <v>203</v>
      </c>
      <c r="AB195" s="149" t="s">
        <v>210</v>
      </c>
      <c r="AC195" s="149" t="s">
        <v>255</v>
      </c>
    </row>
    <row r="196" spans="1:29" s="77" customFormat="1" ht="38.25">
      <c r="A196" s="147" t="str">
        <f>VLOOKUP(B196,ΣΧΟΛΕΙΑ!$A$2:$D$119,4,FALSE)</f>
        <v>ΚΑΛΛΙΘΕΑΣ</v>
      </c>
      <c r="B196" s="148" t="s">
        <v>255</v>
      </c>
      <c r="C196" s="149" t="s">
        <v>919</v>
      </c>
      <c r="D196" s="150">
        <v>184270</v>
      </c>
      <c r="E196" s="151" t="s">
        <v>465</v>
      </c>
      <c r="F196" s="152" t="s">
        <v>128</v>
      </c>
      <c r="G196" s="152" t="s">
        <v>14</v>
      </c>
      <c r="H196" s="147" t="s">
        <v>675</v>
      </c>
      <c r="I196" s="153" t="s">
        <v>812</v>
      </c>
      <c r="J196" s="154" t="s">
        <v>316</v>
      </c>
      <c r="K196" s="155"/>
      <c r="L196" s="155">
        <v>2.5</v>
      </c>
      <c r="M196" s="155"/>
      <c r="N196" s="155"/>
      <c r="O196" s="155"/>
      <c r="P196" s="155">
        <v>0.5</v>
      </c>
      <c r="Q196" s="155"/>
      <c r="R196" s="155">
        <v>1</v>
      </c>
      <c r="S196" s="155">
        <v>0.25</v>
      </c>
      <c r="T196" s="156"/>
      <c r="U196" s="157">
        <f t="shared" si="9"/>
        <v>4.25</v>
      </c>
      <c r="V196" s="158">
        <v>6.25</v>
      </c>
      <c r="W196" s="158"/>
      <c r="X196" s="159"/>
      <c r="Y196" s="160">
        <f t="shared" si="10"/>
        <v>6.25</v>
      </c>
      <c r="Z196" s="161">
        <f t="shared" si="11"/>
        <v>10.5</v>
      </c>
      <c r="AA196" s="149" t="s">
        <v>255</v>
      </c>
      <c r="AB196" s="149" t="s">
        <v>212</v>
      </c>
      <c r="AC196" s="149" t="s">
        <v>256</v>
      </c>
    </row>
    <row r="197" spans="1:29" s="77" customFormat="1" ht="38.25">
      <c r="A197" s="147" t="str">
        <f>VLOOKUP(B197,ΣΧΟΛΕΙΑ!$A$2:$D$119,4,FALSE)</f>
        <v>ΚΑΛΛΙΘΕΑΣ</v>
      </c>
      <c r="B197" s="148" t="s">
        <v>255</v>
      </c>
      <c r="C197" s="149" t="s">
        <v>921</v>
      </c>
      <c r="D197" s="150">
        <v>207027</v>
      </c>
      <c r="E197" s="151" t="s">
        <v>121</v>
      </c>
      <c r="F197" s="152" t="s">
        <v>9</v>
      </c>
      <c r="G197" s="152" t="s">
        <v>21</v>
      </c>
      <c r="H197" s="147" t="s">
        <v>654</v>
      </c>
      <c r="I197" s="153" t="s">
        <v>725</v>
      </c>
      <c r="J197" s="154" t="s">
        <v>316</v>
      </c>
      <c r="K197" s="155"/>
      <c r="L197" s="155">
        <v>2.5</v>
      </c>
      <c r="M197" s="155"/>
      <c r="N197" s="155"/>
      <c r="O197" s="155"/>
      <c r="P197" s="155">
        <v>0.5</v>
      </c>
      <c r="Q197" s="155"/>
      <c r="R197" s="155"/>
      <c r="S197" s="155"/>
      <c r="T197" s="156"/>
      <c r="U197" s="157">
        <f t="shared" si="9"/>
        <v>3</v>
      </c>
      <c r="V197" s="158">
        <v>4.5</v>
      </c>
      <c r="W197" s="158"/>
      <c r="X197" s="159"/>
      <c r="Y197" s="160">
        <f t="shared" si="10"/>
        <v>4.5</v>
      </c>
      <c r="Z197" s="161">
        <f t="shared" si="11"/>
        <v>7.5</v>
      </c>
      <c r="AA197" s="149"/>
      <c r="AB197" s="149" t="s">
        <v>255</v>
      </c>
      <c r="AC197" s="149" t="s">
        <v>200</v>
      </c>
    </row>
    <row r="198" spans="1:29" s="77" customFormat="1" ht="38.25">
      <c r="A198" s="147" t="str">
        <f>VLOOKUP(B198,ΣΧΟΛΕΙΑ!$A$2:$D$119,4,FALSE)</f>
        <v>ΚΑΛΛΙΘΕΑΣ</v>
      </c>
      <c r="B198" s="148" t="s">
        <v>269</v>
      </c>
      <c r="C198" s="149" t="s">
        <v>919</v>
      </c>
      <c r="D198" s="150">
        <v>159520</v>
      </c>
      <c r="E198" s="151" t="s">
        <v>148</v>
      </c>
      <c r="F198" s="152" t="s">
        <v>135</v>
      </c>
      <c r="G198" s="152" t="s">
        <v>748</v>
      </c>
      <c r="H198" s="147" t="s">
        <v>650</v>
      </c>
      <c r="I198" s="153" t="s">
        <v>725</v>
      </c>
      <c r="J198" s="154" t="s">
        <v>316</v>
      </c>
      <c r="K198" s="155"/>
      <c r="L198" s="155"/>
      <c r="M198" s="155"/>
      <c r="N198" s="155"/>
      <c r="O198" s="155"/>
      <c r="P198" s="155">
        <v>0.5</v>
      </c>
      <c r="Q198" s="155"/>
      <c r="R198" s="155">
        <v>1</v>
      </c>
      <c r="S198" s="155">
        <v>0.25</v>
      </c>
      <c r="T198" s="156"/>
      <c r="U198" s="157">
        <f t="shared" si="9"/>
        <v>1.75</v>
      </c>
      <c r="V198" s="158">
        <v>11</v>
      </c>
      <c r="W198" s="158">
        <v>1.88</v>
      </c>
      <c r="X198" s="159"/>
      <c r="Y198" s="160">
        <f t="shared" si="10"/>
        <v>12.879999999999999</v>
      </c>
      <c r="Z198" s="161">
        <f t="shared" si="11"/>
        <v>14.629999999999999</v>
      </c>
      <c r="AA198" s="149" t="s">
        <v>269</v>
      </c>
      <c r="AB198" s="149" t="s">
        <v>210</v>
      </c>
      <c r="AC198" s="149" t="s">
        <v>255</v>
      </c>
    </row>
    <row r="199" spans="1:29" s="77" customFormat="1" ht="38.25">
      <c r="A199" s="147" t="str">
        <f>VLOOKUP(B199,ΣΧΟΛΕΙΑ!$A$2:$D$119,4,FALSE)</f>
        <v>ΚΑΛΛΙΘΕΑΣ</v>
      </c>
      <c r="B199" s="148" t="s">
        <v>269</v>
      </c>
      <c r="C199" s="149" t="s">
        <v>919</v>
      </c>
      <c r="D199" s="150">
        <v>137695</v>
      </c>
      <c r="E199" s="151" t="s">
        <v>64</v>
      </c>
      <c r="F199" s="152" t="s">
        <v>16</v>
      </c>
      <c r="G199" s="152" t="s">
        <v>48</v>
      </c>
      <c r="H199" s="147" t="s">
        <v>654</v>
      </c>
      <c r="I199" s="162" t="s">
        <v>601</v>
      </c>
      <c r="J199" s="154" t="s">
        <v>316</v>
      </c>
      <c r="K199" s="155"/>
      <c r="L199" s="155"/>
      <c r="M199" s="155"/>
      <c r="N199" s="155"/>
      <c r="O199" s="155">
        <v>0.5</v>
      </c>
      <c r="P199" s="155">
        <v>0.5</v>
      </c>
      <c r="Q199" s="155"/>
      <c r="R199" s="155"/>
      <c r="S199" s="155"/>
      <c r="T199" s="156"/>
      <c r="U199" s="157">
        <f t="shared" si="9"/>
        <v>1</v>
      </c>
      <c r="V199" s="158">
        <v>11</v>
      </c>
      <c r="W199" s="158">
        <v>2</v>
      </c>
      <c r="X199" s="159"/>
      <c r="Y199" s="160">
        <f t="shared" si="10"/>
        <v>13</v>
      </c>
      <c r="Z199" s="161">
        <f t="shared" si="11"/>
        <v>14</v>
      </c>
      <c r="AA199" s="149" t="s">
        <v>269</v>
      </c>
      <c r="AB199" s="149"/>
      <c r="AC199" s="149"/>
    </row>
    <row r="200" spans="1:29" s="77" customFormat="1" ht="38.25">
      <c r="A200" s="147" t="str">
        <f>VLOOKUP(B200,ΣΧΟΛΕΙΑ!$A$2:$D$119,4,FALSE)</f>
        <v>ΚΑΛΛΙΘΕΑΣ</v>
      </c>
      <c r="B200" s="148" t="s">
        <v>279</v>
      </c>
      <c r="C200" s="149" t="s">
        <v>921</v>
      </c>
      <c r="D200" s="150">
        <v>163967</v>
      </c>
      <c r="E200" s="151" t="s">
        <v>472</v>
      </c>
      <c r="F200" s="152" t="s">
        <v>9</v>
      </c>
      <c r="G200" s="152" t="s">
        <v>70</v>
      </c>
      <c r="H200" s="147" t="s">
        <v>650</v>
      </c>
      <c r="I200" s="153" t="s">
        <v>71</v>
      </c>
      <c r="J200" s="154" t="s">
        <v>316</v>
      </c>
      <c r="K200" s="155"/>
      <c r="L200" s="155"/>
      <c r="M200" s="155">
        <v>2</v>
      </c>
      <c r="N200" s="155"/>
      <c r="O200" s="155"/>
      <c r="P200" s="155">
        <v>0.5</v>
      </c>
      <c r="Q200" s="155"/>
      <c r="R200" s="155"/>
      <c r="S200" s="155"/>
      <c r="T200" s="156"/>
      <c r="U200" s="157">
        <f t="shared" si="9"/>
        <v>2.5</v>
      </c>
      <c r="V200" s="158">
        <v>11</v>
      </c>
      <c r="W200" s="158">
        <v>1.125</v>
      </c>
      <c r="X200" s="159"/>
      <c r="Y200" s="160">
        <f t="shared" si="10"/>
        <v>12.125</v>
      </c>
      <c r="Z200" s="161">
        <f t="shared" si="11"/>
        <v>14.625</v>
      </c>
      <c r="AA200" s="149" t="s">
        <v>263</v>
      </c>
      <c r="AB200" s="149" t="s">
        <v>279</v>
      </c>
      <c r="AC200" s="149" t="s">
        <v>255</v>
      </c>
    </row>
    <row r="201" spans="1:29" s="77" customFormat="1" ht="38.25">
      <c r="A201" s="147" t="str">
        <f>VLOOKUP(B201,ΣΧΟΛΕΙΑ!$A$2:$D$119,4,FALSE)</f>
        <v>ΚΑΛΛΙΘΕΑΣ</v>
      </c>
      <c r="B201" s="148" t="s">
        <v>279</v>
      </c>
      <c r="C201" s="149" t="s">
        <v>919</v>
      </c>
      <c r="D201" s="150">
        <v>133376</v>
      </c>
      <c r="E201" s="151" t="s">
        <v>499</v>
      </c>
      <c r="F201" s="152" t="s">
        <v>105</v>
      </c>
      <c r="G201" s="152" t="s">
        <v>10</v>
      </c>
      <c r="H201" s="147" t="s">
        <v>650</v>
      </c>
      <c r="I201" s="153" t="s">
        <v>725</v>
      </c>
      <c r="J201" s="154" t="s">
        <v>316</v>
      </c>
      <c r="K201" s="155"/>
      <c r="L201" s="155"/>
      <c r="M201" s="155"/>
      <c r="N201" s="155"/>
      <c r="O201" s="155"/>
      <c r="P201" s="155"/>
      <c r="Q201" s="155"/>
      <c r="R201" s="155"/>
      <c r="S201" s="155"/>
      <c r="T201" s="175"/>
      <c r="U201" s="157">
        <f t="shared" si="9"/>
        <v>0</v>
      </c>
      <c r="V201" s="158">
        <v>11</v>
      </c>
      <c r="W201" s="158">
        <v>1.375</v>
      </c>
      <c r="X201" s="159"/>
      <c r="Y201" s="160">
        <f t="shared" si="10"/>
        <v>12.375</v>
      </c>
      <c r="Z201" s="161">
        <f t="shared" si="11"/>
        <v>12.375</v>
      </c>
      <c r="AA201" s="149" t="s">
        <v>279</v>
      </c>
      <c r="AB201" s="149"/>
      <c r="AC201" s="149"/>
    </row>
    <row r="202" spans="1:29" s="77" customFormat="1" ht="38.25">
      <c r="A202" s="147" t="str">
        <f>VLOOKUP(B202,ΣΧΟΛΕΙΑ!$A$2:$D$119,4,FALSE)</f>
        <v>ΚΑΛΛΙΘΕΑΣ</v>
      </c>
      <c r="B202" s="148" t="s">
        <v>279</v>
      </c>
      <c r="C202" s="149" t="s">
        <v>919</v>
      </c>
      <c r="D202" s="150">
        <v>176089</v>
      </c>
      <c r="E202" s="151" t="s">
        <v>551</v>
      </c>
      <c r="F202" s="152" t="s">
        <v>10</v>
      </c>
      <c r="G202" s="152" t="s">
        <v>14</v>
      </c>
      <c r="H202" s="147" t="s">
        <v>659</v>
      </c>
      <c r="I202" s="162" t="s">
        <v>904</v>
      </c>
      <c r="J202" s="154" t="s">
        <v>316</v>
      </c>
      <c r="K202" s="155"/>
      <c r="L202" s="155"/>
      <c r="M202" s="155"/>
      <c r="N202" s="155"/>
      <c r="O202" s="155"/>
      <c r="P202" s="155">
        <v>0.5</v>
      </c>
      <c r="Q202" s="155"/>
      <c r="R202" s="155"/>
      <c r="S202" s="155"/>
      <c r="T202" s="156"/>
      <c r="U202" s="157">
        <f t="shared" si="9"/>
        <v>0.5</v>
      </c>
      <c r="V202" s="158">
        <v>10.5</v>
      </c>
      <c r="W202" s="158"/>
      <c r="X202" s="159"/>
      <c r="Y202" s="160">
        <f t="shared" si="10"/>
        <v>10.5</v>
      </c>
      <c r="Z202" s="161">
        <f t="shared" si="11"/>
        <v>11</v>
      </c>
      <c r="AA202" s="149" t="s">
        <v>279</v>
      </c>
      <c r="AB202" s="149"/>
      <c r="AC202" s="149"/>
    </row>
    <row r="203" spans="1:29" s="77" customFormat="1" ht="38.25">
      <c r="A203" s="147" t="str">
        <f>VLOOKUP(B203,ΣΧΟΛΕΙΑ!$A$2:$D$119,4,FALSE)</f>
        <v>ΚΑΛΛΙΘΕΑΣ</v>
      </c>
      <c r="B203" s="148" t="s">
        <v>284</v>
      </c>
      <c r="C203" s="149" t="s">
        <v>919</v>
      </c>
      <c r="D203" s="150">
        <v>148621</v>
      </c>
      <c r="E203" s="151" t="s">
        <v>62</v>
      </c>
      <c r="F203" s="152" t="s">
        <v>6</v>
      </c>
      <c r="G203" s="152" t="s">
        <v>742</v>
      </c>
      <c r="H203" s="147" t="s">
        <v>657</v>
      </c>
      <c r="I203" s="153" t="s">
        <v>813</v>
      </c>
      <c r="J203" s="154" t="s">
        <v>316</v>
      </c>
      <c r="K203" s="155"/>
      <c r="L203" s="155"/>
      <c r="M203" s="155"/>
      <c r="N203" s="155"/>
      <c r="O203" s="155"/>
      <c r="P203" s="155"/>
      <c r="Q203" s="155">
        <v>0.5</v>
      </c>
      <c r="R203" s="155"/>
      <c r="S203" s="155"/>
      <c r="T203" s="156"/>
      <c r="U203" s="157">
        <f t="shared" si="9"/>
        <v>0.5</v>
      </c>
      <c r="V203" s="158">
        <v>11</v>
      </c>
      <c r="W203" s="158">
        <v>2</v>
      </c>
      <c r="X203" s="159"/>
      <c r="Y203" s="160">
        <f t="shared" si="10"/>
        <v>13</v>
      </c>
      <c r="Z203" s="161">
        <f t="shared" si="11"/>
        <v>13.5</v>
      </c>
      <c r="AA203" s="149" t="s">
        <v>284</v>
      </c>
      <c r="AB203" s="149"/>
      <c r="AC203" s="149"/>
    </row>
    <row r="204" spans="1:29" s="77" customFormat="1" ht="38.25">
      <c r="A204" s="147" t="str">
        <f>VLOOKUP(B204,ΣΧΟΛΕΙΑ!$A$2:$D$119,4,FALSE)</f>
        <v>ΚΑΛΛΙΘΕΑΣ</v>
      </c>
      <c r="B204" s="148" t="s">
        <v>288</v>
      </c>
      <c r="C204" s="149" t="s">
        <v>919</v>
      </c>
      <c r="D204" s="150">
        <v>173830</v>
      </c>
      <c r="E204" s="151" t="s">
        <v>490</v>
      </c>
      <c r="F204" s="152" t="s">
        <v>99</v>
      </c>
      <c r="G204" s="152" t="s">
        <v>758</v>
      </c>
      <c r="H204" s="147" t="s">
        <v>659</v>
      </c>
      <c r="I204" s="153" t="s">
        <v>711</v>
      </c>
      <c r="J204" s="154" t="s">
        <v>316</v>
      </c>
      <c r="K204" s="155"/>
      <c r="L204" s="155"/>
      <c r="M204" s="155"/>
      <c r="N204" s="155"/>
      <c r="O204" s="155"/>
      <c r="P204" s="155">
        <v>0.5</v>
      </c>
      <c r="Q204" s="155">
        <v>0.5</v>
      </c>
      <c r="R204" s="155"/>
      <c r="S204" s="155"/>
      <c r="T204" s="156"/>
      <c r="U204" s="157">
        <f t="shared" si="9"/>
        <v>1</v>
      </c>
      <c r="V204" s="158">
        <v>11</v>
      </c>
      <c r="W204" s="158"/>
      <c r="X204" s="159"/>
      <c r="Y204" s="160">
        <f t="shared" si="10"/>
        <v>11</v>
      </c>
      <c r="Z204" s="161">
        <f t="shared" si="11"/>
        <v>12</v>
      </c>
      <c r="AA204" s="149" t="s">
        <v>288</v>
      </c>
      <c r="AB204" s="149"/>
      <c r="AC204" s="149"/>
    </row>
    <row r="205" spans="1:29" s="77" customFormat="1" ht="38.25">
      <c r="A205" s="147" t="str">
        <f>VLOOKUP(B205,ΣΧΟΛΕΙΑ!$A$2:$D$119,4,FALSE)</f>
        <v>ΚΑΛΛΙΘΕΑΣ</v>
      </c>
      <c r="B205" s="148" t="s">
        <v>288</v>
      </c>
      <c r="C205" s="149" t="s">
        <v>919</v>
      </c>
      <c r="D205" s="150">
        <v>175921</v>
      </c>
      <c r="E205" s="151" t="s">
        <v>122</v>
      </c>
      <c r="F205" s="152" t="s">
        <v>42</v>
      </c>
      <c r="G205" s="152" t="s">
        <v>78</v>
      </c>
      <c r="H205" s="147" t="s">
        <v>654</v>
      </c>
      <c r="I205" s="153" t="s">
        <v>838</v>
      </c>
      <c r="J205" s="154" t="s">
        <v>316</v>
      </c>
      <c r="K205" s="155"/>
      <c r="L205" s="155"/>
      <c r="M205" s="155"/>
      <c r="N205" s="155"/>
      <c r="O205" s="155"/>
      <c r="P205" s="155">
        <v>0.5</v>
      </c>
      <c r="Q205" s="155"/>
      <c r="R205" s="155"/>
      <c r="S205" s="155"/>
      <c r="T205" s="156"/>
      <c r="U205" s="157">
        <f t="shared" si="9"/>
        <v>0.5</v>
      </c>
      <c r="V205" s="158">
        <v>9.75</v>
      </c>
      <c r="W205" s="158">
        <v>0.375</v>
      </c>
      <c r="X205" s="159"/>
      <c r="Y205" s="160">
        <f t="shared" si="10"/>
        <v>10.125</v>
      </c>
      <c r="Z205" s="161">
        <f t="shared" si="11"/>
        <v>10.625</v>
      </c>
      <c r="AA205" s="149" t="s">
        <v>288</v>
      </c>
      <c r="AB205" s="149"/>
      <c r="AC205" s="149"/>
    </row>
    <row r="206" spans="1:29" s="77" customFormat="1" ht="38.25">
      <c r="A206" s="147" t="str">
        <f>VLOOKUP(B206,ΣΧΟΛΕΙΑ!$A$2:$D$119,4,FALSE)</f>
        <v>ΚΑΛΛΙΘΕΑΣ</v>
      </c>
      <c r="B206" s="148" t="s">
        <v>292</v>
      </c>
      <c r="C206" s="149" t="s">
        <v>919</v>
      </c>
      <c r="D206" s="150">
        <v>193596</v>
      </c>
      <c r="E206" s="151" t="s">
        <v>471</v>
      </c>
      <c r="F206" s="152" t="s">
        <v>61</v>
      </c>
      <c r="G206" s="152" t="s">
        <v>32</v>
      </c>
      <c r="H206" s="147" t="s">
        <v>659</v>
      </c>
      <c r="I206" s="153" t="s">
        <v>597</v>
      </c>
      <c r="J206" s="154" t="s">
        <v>316</v>
      </c>
      <c r="K206" s="155"/>
      <c r="L206" s="155">
        <v>2.5</v>
      </c>
      <c r="M206" s="155"/>
      <c r="N206" s="155"/>
      <c r="O206" s="155"/>
      <c r="P206" s="155">
        <v>0.5</v>
      </c>
      <c r="Q206" s="155"/>
      <c r="R206" s="155">
        <v>1</v>
      </c>
      <c r="S206" s="155"/>
      <c r="T206" s="156"/>
      <c r="U206" s="157">
        <f t="shared" si="9"/>
        <v>4</v>
      </c>
      <c r="V206" s="158">
        <v>11</v>
      </c>
      <c r="W206" s="158">
        <v>0.875</v>
      </c>
      <c r="X206" s="159"/>
      <c r="Y206" s="160">
        <f t="shared" si="10"/>
        <v>11.875</v>
      </c>
      <c r="Z206" s="161">
        <f t="shared" si="11"/>
        <v>15.875</v>
      </c>
      <c r="AA206" s="149" t="s">
        <v>292</v>
      </c>
      <c r="AB206" s="149"/>
      <c r="AC206" s="149"/>
    </row>
    <row r="207" spans="1:29" s="77" customFormat="1" ht="38.25">
      <c r="A207" s="147" t="str">
        <f>VLOOKUP(B207,ΣΧΟΛΕΙΑ!$A$2:$D$119,4,FALSE)</f>
        <v>ΚΑΛΛΙΘΕΑΣ</v>
      </c>
      <c r="B207" s="148" t="s">
        <v>292</v>
      </c>
      <c r="C207" s="149" t="s">
        <v>919</v>
      </c>
      <c r="D207" s="150">
        <v>146611</v>
      </c>
      <c r="E207" s="151" t="s">
        <v>179</v>
      </c>
      <c r="F207" s="152" t="s">
        <v>14</v>
      </c>
      <c r="G207" s="152" t="s">
        <v>69</v>
      </c>
      <c r="H207" s="147" t="s">
        <v>654</v>
      </c>
      <c r="I207" s="153" t="s">
        <v>597</v>
      </c>
      <c r="J207" s="170" t="s">
        <v>316</v>
      </c>
      <c r="K207" s="171"/>
      <c r="L207" s="171"/>
      <c r="M207" s="171"/>
      <c r="N207" s="171"/>
      <c r="O207" s="171"/>
      <c r="P207" s="171">
        <v>0.5</v>
      </c>
      <c r="Q207" s="171"/>
      <c r="R207" s="171"/>
      <c r="S207" s="171"/>
      <c r="T207" s="172"/>
      <c r="U207" s="157">
        <f t="shared" si="9"/>
        <v>0.5</v>
      </c>
      <c r="V207" s="158">
        <v>11</v>
      </c>
      <c r="W207" s="158">
        <v>1.25</v>
      </c>
      <c r="X207" s="158"/>
      <c r="Y207" s="160">
        <f t="shared" si="10"/>
        <v>12.25</v>
      </c>
      <c r="Z207" s="161">
        <f t="shared" si="11"/>
        <v>12.75</v>
      </c>
      <c r="AA207" s="149" t="s">
        <v>292</v>
      </c>
      <c r="AB207" s="149"/>
      <c r="AC207" s="149"/>
    </row>
    <row r="208" spans="1:29" s="77" customFormat="1" ht="38.25">
      <c r="A208" s="147" t="str">
        <f>VLOOKUP(B208,ΣΧΟΛΕΙΑ!$A$2:$D$119,4,FALSE)</f>
        <v>ΚΑΛΛΙΘΕΑΣ</v>
      </c>
      <c r="B208" s="148" t="s">
        <v>294</v>
      </c>
      <c r="C208" s="149" t="s">
        <v>919</v>
      </c>
      <c r="D208" s="150">
        <v>183904</v>
      </c>
      <c r="E208" s="151" t="s">
        <v>164</v>
      </c>
      <c r="F208" s="152" t="s">
        <v>10</v>
      </c>
      <c r="G208" s="152" t="s">
        <v>6</v>
      </c>
      <c r="H208" s="147" t="s">
        <v>654</v>
      </c>
      <c r="I208" s="153" t="s">
        <v>858</v>
      </c>
      <c r="J208" s="154" t="s">
        <v>316</v>
      </c>
      <c r="K208" s="155"/>
      <c r="L208" s="155">
        <v>2.5</v>
      </c>
      <c r="M208" s="155"/>
      <c r="N208" s="155"/>
      <c r="O208" s="155"/>
      <c r="P208" s="155">
        <v>0.5</v>
      </c>
      <c r="Q208" s="155"/>
      <c r="R208" s="155"/>
      <c r="S208" s="155"/>
      <c r="T208" s="156"/>
      <c r="U208" s="157">
        <f t="shared" si="9"/>
        <v>3</v>
      </c>
      <c r="V208" s="158">
        <v>11</v>
      </c>
      <c r="W208" s="158">
        <v>2</v>
      </c>
      <c r="X208" s="159"/>
      <c r="Y208" s="160">
        <f t="shared" si="10"/>
        <v>13</v>
      </c>
      <c r="Z208" s="161">
        <f t="shared" si="11"/>
        <v>16</v>
      </c>
      <c r="AA208" s="149" t="s">
        <v>294</v>
      </c>
      <c r="AB208" s="149" t="s">
        <v>255</v>
      </c>
      <c r="AC208" s="149"/>
    </row>
    <row r="209" spans="1:29" s="77" customFormat="1" ht="38.25">
      <c r="A209" s="147" t="str">
        <f>VLOOKUP(B209,ΣΧΟΛΕΙΑ!$A$2:$D$119,4,FALSE)</f>
        <v>ΚΑΛΛΙΘΕΑΣ</v>
      </c>
      <c r="B209" s="148" t="s">
        <v>297</v>
      </c>
      <c r="C209" s="149" t="s">
        <v>919</v>
      </c>
      <c r="D209" s="150">
        <v>152531</v>
      </c>
      <c r="E209" s="151" t="s">
        <v>161</v>
      </c>
      <c r="F209" s="152" t="s">
        <v>162</v>
      </c>
      <c r="G209" s="152" t="s">
        <v>29</v>
      </c>
      <c r="H209" s="147" t="s">
        <v>676</v>
      </c>
      <c r="I209" s="162" t="s">
        <v>624</v>
      </c>
      <c r="J209" s="154" t="s">
        <v>316</v>
      </c>
      <c r="K209" s="155"/>
      <c r="L209" s="155"/>
      <c r="M209" s="155"/>
      <c r="N209" s="155"/>
      <c r="O209" s="155"/>
      <c r="P209" s="155"/>
      <c r="Q209" s="155"/>
      <c r="R209" s="155"/>
      <c r="S209" s="155"/>
      <c r="T209" s="156"/>
      <c r="U209" s="157">
        <f t="shared" si="9"/>
        <v>0</v>
      </c>
      <c r="V209" s="158">
        <v>11</v>
      </c>
      <c r="W209" s="158">
        <v>2</v>
      </c>
      <c r="X209" s="159"/>
      <c r="Y209" s="160">
        <f t="shared" si="10"/>
        <v>13</v>
      </c>
      <c r="Z209" s="161">
        <f t="shared" si="11"/>
        <v>13</v>
      </c>
      <c r="AA209" s="149" t="s">
        <v>297</v>
      </c>
      <c r="AB209" s="149"/>
      <c r="AC209" s="149"/>
    </row>
    <row r="210" spans="1:29" s="77" customFormat="1" ht="38.25">
      <c r="A210" s="147" t="str">
        <f>VLOOKUP(B210,ΣΧΟΛΕΙΑ!$A$2:$D$119,4,FALSE)</f>
        <v>ΚΑΛΛΙΘΕΑΣ</v>
      </c>
      <c r="B210" s="148" t="s">
        <v>302</v>
      </c>
      <c r="C210" s="149" t="s">
        <v>919</v>
      </c>
      <c r="D210" s="150">
        <v>906703</v>
      </c>
      <c r="E210" s="151" t="s">
        <v>13</v>
      </c>
      <c r="F210" s="152" t="s">
        <v>14</v>
      </c>
      <c r="G210" s="152" t="s">
        <v>739</v>
      </c>
      <c r="H210" s="147" t="s">
        <v>697</v>
      </c>
      <c r="I210" s="153" t="s">
        <v>777</v>
      </c>
      <c r="J210" s="181" t="s">
        <v>642</v>
      </c>
      <c r="K210" s="155">
        <v>4</v>
      </c>
      <c r="L210" s="155"/>
      <c r="M210" s="176">
        <v>2</v>
      </c>
      <c r="N210" s="155"/>
      <c r="O210" s="176">
        <v>0</v>
      </c>
      <c r="P210" s="155">
        <v>0.5</v>
      </c>
      <c r="Q210" s="155"/>
      <c r="R210" s="155"/>
      <c r="S210" s="155"/>
      <c r="T210" s="156"/>
      <c r="U210" s="157">
        <f t="shared" si="9"/>
        <v>6.5</v>
      </c>
      <c r="V210" s="158">
        <v>11</v>
      </c>
      <c r="W210" s="158">
        <v>2</v>
      </c>
      <c r="X210" s="159"/>
      <c r="Y210" s="160">
        <f t="shared" si="10"/>
        <v>13</v>
      </c>
      <c r="Z210" s="161">
        <f t="shared" si="11"/>
        <v>19.5</v>
      </c>
      <c r="AA210" s="149" t="s">
        <v>302</v>
      </c>
      <c r="AB210" s="149"/>
      <c r="AC210" s="149"/>
    </row>
    <row r="211" spans="1:29" s="77" customFormat="1" ht="38.25">
      <c r="A211" s="147" t="str">
        <f>VLOOKUP(B211,ΣΧΟΛΕΙΑ!$A$2:$D$119,4,FALSE)</f>
        <v>ΚΑΛΛΙΘΕΑΣ</v>
      </c>
      <c r="B211" s="148" t="s">
        <v>305</v>
      </c>
      <c r="C211" s="149" t="s">
        <v>919</v>
      </c>
      <c r="D211" s="150">
        <v>161248</v>
      </c>
      <c r="E211" s="151" t="s">
        <v>117</v>
      </c>
      <c r="F211" s="152" t="s">
        <v>118</v>
      </c>
      <c r="G211" s="152" t="s">
        <v>103</v>
      </c>
      <c r="H211" s="147" t="s">
        <v>696</v>
      </c>
      <c r="I211" s="153" t="s">
        <v>835</v>
      </c>
      <c r="J211" s="154" t="s">
        <v>316</v>
      </c>
      <c r="K211" s="155"/>
      <c r="L211" s="155">
        <v>2.5</v>
      </c>
      <c r="M211" s="155">
        <v>2</v>
      </c>
      <c r="N211" s="176">
        <v>0.5</v>
      </c>
      <c r="O211" s="155">
        <v>0.5</v>
      </c>
      <c r="P211" s="155">
        <v>0.5</v>
      </c>
      <c r="Q211" s="155"/>
      <c r="R211" s="155">
        <v>1</v>
      </c>
      <c r="S211" s="155">
        <v>0.25</v>
      </c>
      <c r="T211" s="156"/>
      <c r="U211" s="157">
        <f t="shared" si="9"/>
        <v>7.25</v>
      </c>
      <c r="V211" s="158">
        <v>11</v>
      </c>
      <c r="W211" s="158">
        <v>2</v>
      </c>
      <c r="X211" s="159"/>
      <c r="Y211" s="160">
        <f t="shared" si="10"/>
        <v>13</v>
      </c>
      <c r="Z211" s="161">
        <f t="shared" si="11"/>
        <v>20.25</v>
      </c>
      <c r="AA211" s="149" t="s">
        <v>305</v>
      </c>
      <c r="AB211" s="149"/>
      <c r="AC211" s="149"/>
    </row>
    <row r="212" spans="1:29" s="77" customFormat="1" ht="38.25">
      <c r="A212" s="147" t="str">
        <f>VLOOKUP(B212,ΣΧΟΛΕΙΑ!$A$2:$D$119,4,FALSE)</f>
        <v>ΚΑΛΛΙΘΕΑΣ</v>
      </c>
      <c r="B212" s="148" t="s">
        <v>305</v>
      </c>
      <c r="C212" s="149" t="s">
        <v>919</v>
      </c>
      <c r="D212" s="150">
        <v>168736</v>
      </c>
      <c r="E212" s="151" t="s">
        <v>532</v>
      </c>
      <c r="F212" s="152" t="s">
        <v>14</v>
      </c>
      <c r="G212" s="152" t="s">
        <v>48</v>
      </c>
      <c r="H212" s="147" t="s">
        <v>682</v>
      </c>
      <c r="I212" s="153" t="s">
        <v>305</v>
      </c>
      <c r="J212" s="154" t="s">
        <v>316</v>
      </c>
      <c r="K212" s="155"/>
      <c r="L212" s="155">
        <v>2.5</v>
      </c>
      <c r="M212" s="155">
        <v>2</v>
      </c>
      <c r="N212" s="155"/>
      <c r="O212" s="155"/>
      <c r="P212" s="155"/>
      <c r="Q212" s="155">
        <v>0.5</v>
      </c>
      <c r="R212" s="155"/>
      <c r="S212" s="155"/>
      <c r="T212" s="156"/>
      <c r="U212" s="157">
        <f t="shared" si="9"/>
        <v>5</v>
      </c>
      <c r="V212" s="158">
        <v>11</v>
      </c>
      <c r="W212" s="158"/>
      <c r="X212" s="159"/>
      <c r="Y212" s="160">
        <f t="shared" si="10"/>
        <v>11</v>
      </c>
      <c r="Z212" s="161">
        <f t="shared" si="11"/>
        <v>16</v>
      </c>
      <c r="AA212" s="149" t="s">
        <v>305</v>
      </c>
      <c r="AB212" s="149"/>
      <c r="AC212" s="149"/>
    </row>
    <row r="213" spans="1:29" s="77" customFormat="1" ht="38.25">
      <c r="A213" s="147" t="str">
        <f>VLOOKUP(B213,ΣΧΟΛΕΙΑ!$A$2:$D$119,4,FALSE)</f>
        <v>ΜΟΣΧΑΤΟΥ</v>
      </c>
      <c r="B213" s="148" t="s">
        <v>211</v>
      </c>
      <c r="C213" s="149" t="s">
        <v>919</v>
      </c>
      <c r="D213" s="150">
        <v>183184</v>
      </c>
      <c r="E213" s="151" t="s">
        <v>131</v>
      </c>
      <c r="F213" s="152" t="s">
        <v>100</v>
      </c>
      <c r="G213" s="152" t="s">
        <v>78</v>
      </c>
      <c r="H213" s="147" t="s">
        <v>651</v>
      </c>
      <c r="I213" s="153" t="s">
        <v>864</v>
      </c>
      <c r="J213" s="154" t="s">
        <v>316</v>
      </c>
      <c r="K213" s="155"/>
      <c r="L213" s="155">
        <v>2.5</v>
      </c>
      <c r="M213" s="155">
        <v>2</v>
      </c>
      <c r="N213" s="155"/>
      <c r="O213" s="155"/>
      <c r="P213" s="155">
        <v>0.5</v>
      </c>
      <c r="Q213" s="155"/>
      <c r="R213" s="155"/>
      <c r="S213" s="155"/>
      <c r="T213" s="156"/>
      <c r="U213" s="157">
        <f t="shared" si="9"/>
        <v>5</v>
      </c>
      <c r="V213" s="158">
        <v>11</v>
      </c>
      <c r="W213" s="158">
        <v>1.5620000000000001</v>
      </c>
      <c r="X213" s="159"/>
      <c r="Y213" s="160">
        <f t="shared" si="10"/>
        <v>12.561999999999999</v>
      </c>
      <c r="Z213" s="161">
        <f t="shared" si="11"/>
        <v>17.561999999999998</v>
      </c>
      <c r="AA213" s="149" t="s">
        <v>211</v>
      </c>
      <c r="AB213" s="149"/>
      <c r="AC213" s="149"/>
    </row>
    <row r="214" spans="1:29" s="77" customFormat="1" ht="38.25">
      <c r="A214" s="147" t="str">
        <f>VLOOKUP(B214,ΣΧΟΛΕΙΑ!$A$2:$D$119,4,FALSE)</f>
        <v>ΜΟΣΧΑΤΟΥ</v>
      </c>
      <c r="B214" s="148" t="s">
        <v>211</v>
      </c>
      <c r="C214" s="149" t="s">
        <v>920</v>
      </c>
      <c r="D214" s="150">
        <v>137636</v>
      </c>
      <c r="E214" s="151" t="s">
        <v>93</v>
      </c>
      <c r="F214" s="152" t="s">
        <v>94</v>
      </c>
      <c r="G214" s="152" t="s">
        <v>48</v>
      </c>
      <c r="H214" s="147" t="s">
        <v>654</v>
      </c>
      <c r="I214" s="153" t="s">
        <v>824</v>
      </c>
      <c r="J214" s="154" t="s">
        <v>316</v>
      </c>
      <c r="K214" s="155"/>
      <c r="L214" s="155"/>
      <c r="M214" s="155"/>
      <c r="N214" s="155"/>
      <c r="O214" s="155"/>
      <c r="P214" s="155">
        <v>0.5</v>
      </c>
      <c r="Q214" s="155"/>
      <c r="R214" s="155"/>
      <c r="S214" s="155"/>
      <c r="T214" s="156"/>
      <c r="U214" s="157">
        <f t="shared" si="9"/>
        <v>0.5</v>
      </c>
      <c r="V214" s="158">
        <v>11</v>
      </c>
      <c r="W214" s="158">
        <v>1.375</v>
      </c>
      <c r="X214" s="159"/>
      <c r="Y214" s="160">
        <f t="shared" si="10"/>
        <v>12.375</v>
      </c>
      <c r="Z214" s="161">
        <f t="shared" si="11"/>
        <v>12.875</v>
      </c>
      <c r="AA214" s="149" t="s">
        <v>254</v>
      </c>
      <c r="AB214" s="149" t="s">
        <v>207</v>
      </c>
      <c r="AC214" s="149" t="s">
        <v>211</v>
      </c>
    </row>
    <row r="215" spans="1:29" s="77" customFormat="1" ht="38.25">
      <c r="A215" s="147" t="str">
        <f>VLOOKUP(B215,ΣΧΟΛΕΙΑ!$A$2:$D$119,4,FALSE)</f>
        <v>ΜΟΣΧΑΤΟΥ</v>
      </c>
      <c r="B215" s="148" t="s">
        <v>221</v>
      </c>
      <c r="C215" s="149" t="s">
        <v>919</v>
      </c>
      <c r="D215" s="150">
        <v>177820</v>
      </c>
      <c r="E215" s="151" t="s">
        <v>481</v>
      </c>
      <c r="F215" s="152" t="s">
        <v>7</v>
      </c>
      <c r="G215" s="152" t="s">
        <v>6</v>
      </c>
      <c r="H215" s="147" t="s">
        <v>693</v>
      </c>
      <c r="I215" s="153" t="s">
        <v>820</v>
      </c>
      <c r="J215" s="154" t="s">
        <v>316</v>
      </c>
      <c r="K215" s="155"/>
      <c r="L215" s="155"/>
      <c r="M215" s="155"/>
      <c r="N215" s="155"/>
      <c r="O215" s="155"/>
      <c r="P215" s="155">
        <v>0.5</v>
      </c>
      <c r="Q215" s="155"/>
      <c r="R215" s="155"/>
      <c r="S215" s="155"/>
      <c r="T215" s="156"/>
      <c r="U215" s="157">
        <f t="shared" si="9"/>
        <v>0.5</v>
      </c>
      <c r="V215" s="158">
        <v>9.75</v>
      </c>
      <c r="W215" s="158"/>
      <c r="X215" s="159"/>
      <c r="Y215" s="160">
        <f t="shared" si="10"/>
        <v>9.75</v>
      </c>
      <c r="Z215" s="161">
        <f t="shared" si="11"/>
        <v>10.25</v>
      </c>
      <c r="AA215" s="149" t="s">
        <v>221</v>
      </c>
      <c r="AB215" s="149"/>
      <c r="AC215" s="149"/>
    </row>
    <row r="216" spans="1:29" s="77" customFormat="1" ht="38.25">
      <c r="A216" s="147" t="str">
        <f>VLOOKUP(B216,ΣΧΟΛΕΙΑ!$A$2:$D$119,4,FALSE)</f>
        <v>ΜΟΣΧΑΤΟΥ</v>
      </c>
      <c r="B216" s="148" t="s">
        <v>239</v>
      </c>
      <c r="C216" s="149" t="s">
        <v>919</v>
      </c>
      <c r="D216" s="150">
        <v>140710</v>
      </c>
      <c r="E216" s="151" t="s">
        <v>91</v>
      </c>
      <c r="F216" s="152" t="s">
        <v>92</v>
      </c>
      <c r="G216" s="152" t="s">
        <v>21</v>
      </c>
      <c r="H216" s="147" t="s">
        <v>650</v>
      </c>
      <c r="I216" s="153" t="s">
        <v>822</v>
      </c>
      <c r="J216" s="154" t="s">
        <v>316</v>
      </c>
      <c r="K216" s="155"/>
      <c r="L216" s="155"/>
      <c r="M216" s="155">
        <v>2</v>
      </c>
      <c r="N216" s="155"/>
      <c r="O216" s="155"/>
      <c r="P216" s="155">
        <v>0.5</v>
      </c>
      <c r="Q216" s="155"/>
      <c r="R216" s="155"/>
      <c r="S216" s="155"/>
      <c r="T216" s="156"/>
      <c r="U216" s="157">
        <f t="shared" si="9"/>
        <v>2.5</v>
      </c>
      <c r="V216" s="158">
        <v>11</v>
      </c>
      <c r="W216" s="158">
        <v>2</v>
      </c>
      <c r="X216" s="159"/>
      <c r="Y216" s="160">
        <f t="shared" si="10"/>
        <v>13</v>
      </c>
      <c r="Z216" s="161">
        <f t="shared" si="11"/>
        <v>15.5</v>
      </c>
      <c r="AA216" s="149" t="s">
        <v>239</v>
      </c>
      <c r="AB216" s="149"/>
      <c r="AC216" s="149"/>
    </row>
    <row r="217" spans="1:29" s="77" customFormat="1" ht="38.25">
      <c r="A217" s="147" t="str">
        <f>VLOOKUP(B217,ΣΧΟΛΕΙΑ!$A$2:$D$119,4,FALSE)</f>
        <v>ΜΟΣΧΑΤΟΥ</v>
      </c>
      <c r="B217" s="148" t="s">
        <v>248</v>
      </c>
      <c r="C217" s="149" t="s">
        <v>919</v>
      </c>
      <c r="D217" s="150">
        <v>162019</v>
      </c>
      <c r="E217" s="151" t="s">
        <v>55</v>
      </c>
      <c r="F217" s="152" t="s">
        <v>56</v>
      </c>
      <c r="G217" s="152" t="s">
        <v>39</v>
      </c>
      <c r="H217" s="147" t="s">
        <v>651</v>
      </c>
      <c r="I217" s="153" t="s">
        <v>595</v>
      </c>
      <c r="J217" s="154" t="s">
        <v>316</v>
      </c>
      <c r="K217" s="155"/>
      <c r="L217" s="155">
        <v>2.5</v>
      </c>
      <c r="M217" s="155">
        <v>2</v>
      </c>
      <c r="N217" s="155"/>
      <c r="O217" s="155"/>
      <c r="P217" s="155">
        <v>0.5</v>
      </c>
      <c r="Q217" s="155">
        <v>0.5</v>
      </c>
      <c r="R217" s="155"/>
      <c r="S217" s="155"/>
      <c r="T217" s="156"/>
      <c r="U217" s="157">
        <f t="shared" si="9"/>
        <v>5.5</v>
      </c>
      <c r="V217" s="158">
        <v>11</v>
      </c>
      <c r="W217" s="158">
        <v>1.875</v>
      </c>
      <c r="X217" s="159"/>
      <c r="Y217" s="160">
        <f t="shared" si="10"/>
        <v>12.875</v>
      </c>
      <c r="Z217" s="161">
        <f t="shared" si="11"/>
        <v>18.375</v>
      </c>
      <c r="AA217" s="149" t="s">
        <v>248</v>
      </c>
      <c r="AB217" s="149"/>
      <c r="AC217" s="149"/>
    </row>
    <row r="218" spans="1:29" s="77" customFormat="1" ht="38.25">
      <c r="A218" s="147" t="str">
        <f>VLOOKUP(B218,ΣΧΟΛΕΙΑ!$A$2:$D$119,4,FALSE)</f>
        <v>ΜΟΣΧΑΤΟΥ</v>
      </c>
      <c r="B218" s="148" t="s">
        <v>262</v>
      </c>
      <c r="C218" s="149" t="s">
        <v>919</v>
      </c>
      <c r="D218" s="150">
        <v>172468</v>
      </c>
      <c r="E218" s="151" t="s">
        <v>43</v>
      </c>
      <c r="F218" s="152" t="s">
        <v>44</v>
      </c>
      <c r="G218" s="152" t="s">
        <v>26</v>
      </c>
      <c r="H218" s="147" t="s">
        <v>652</v>
      </c>
      <c r="I218" s="162" t="s">
        <v>903</v>
      </c>
      <c r="J218" s="154" t="s">
        <v>316</v>
      </c>
      <c r="K218" s="155"/>
      <c r="L218" s="155">
        <v>2.5</v>
      </c>
      <c r="M218" s="155"/>
      <c r="N218" s="155"/>
      <c r="O218" s="155"/>
      <c r="P218" s="155"/>
      <c r="Q218" s="155">
        <v>0.5</v>
      </c>
      <c r="R218" s="155"/>
      <c r="S218" s="155"/>
      <c r="T218" s="156"/>
      <c r="U218" s="157">
        <f t="shared" si="9"/>
        <v>3</v>
      </c>
      <c r="V218" s="158">
        <v>11</v>
      </c>
      <c r="W218" s="158">
        <v>2</v>
      </c>
      <c r="X218" s="159"/>
      <c r="Y218" s="160">
        <f t="shared" si="10"/>
        <v>13</v>
      </c>
      <c r="Z218" s="161">
        <f t="shared" si="11"/>
        <v>16</v>
      </c>
      <c r="AA218" s="149" t="s">
        <v>262</v>
      </c>
      <c r="AB218" s="149"/>
      <c r="AC218" s="149"/>
    </row>
    <row r="219" spans="1:29" s="77" customFormat="1" ht="38.25">
      <c r="A219" s="147" t="str">
        <f>VLOOKUP(B219,ΣΧΟΛΕΙΑ!$A$2:$D$119,4,FALSE)</f>
        <v>ΜΟΣΧΑΤΟΥ</v>
      </c>
      <c r="B219" s="148" t="s">
        <v>306</v>
      </c>
      <c r="C219" s="149" t="s">
        <v>919</v>
      </c>
      <c r="D219" s="150">
        <v>168885</v>
      </c>
      <c r="E219" s="151" t="s">
        <v>28</v>
      </c>
      <c r="F219" s="152" t="s">
        <v>29</v>
      </c>
      <c r="G219" s="152" t="s">
        <v>734</v>
      </c>
      <c r="H219" s="147" t="s">
        <v>652</v>
      </c>
      <c r="I219" s="162" t="s">
        <v>781</v>
      </c>
      <c r="J219" s="154" t="s">
        <v>316</v>
      </c>
      <c r="K219" s="155"/>
      <c r="L219" s="155">
        <v>2.5</v>
      </c>
      <c r="M219" s="155"/>
      <c r="N219" s="155"/>
      <c r="O219" s="155"/>
      <c r="P219" s="155"/>
      <c r="Q219" s="155"/>
      <c r="R219" s="155"/>
      <c r="S219" s="155">
        <v>0.5</v>
      </c>
      <c r="T219" s="156"/>
      <c r="U219" s="157">
        <f t="shared" si="9"/>
        <v>3</v>
      </c>
      <c r="V219" s="158">
        <v>11</v>
      </c>
      <c r="W219" s="158">
        <v>1.875</v>
      </c>
      <c r="X219" s="159"/>
      <c r="Y219" s="160">
        <f t="shared" si="10"/>
        <v>12.875</v>
      </c>
      <c r="Z219" s="161">
        <f t="shared" si="11"/>
        <v>15.875</v>
      </c>
      <c r="AA219" s="149" t="s">
        <v>306</v>
      </c>
      <c r="AB219" s="149"/>
      <c r="AC219" s="149"/>
    </row>
    <row r="220" spans="1:29" s="77" customFormat="1" ht="38.25">
      <c r="A220" s="147" t="str">
        <f>VLOOKUP(B220,ΣΧΟΛΕΙΑ!$A$2:$D$119,4,FALSE)</f>
        <v>Ν.ΣΜΥΡΝΗ</v>
      </c>
      <c r="B220" s="148" t="s">
        <v>212</v>
      </c>
      <c r="C220" s="149" t="s">
        <v>919</v>
      </c>
      <c r="D220" s="150">
        <v>210140</v>
      </c>
      <c r="E220" s="151" t="s">
        <v>144</v>
      </c>
      <c r="F220" s="152" t="s">
        <v>89</v>
      </c>
      <c r="G220" s="152" t="s">
        <v>29</v>
      </c>
      <c r="H220" s="147" t="s">
        <v>659</v>
      </c>
      <c r="I220" s="153" t="s">
        <v>710</v>
      </c>
      <c r="J220" s="154" t="s">
        <v>316</v>
      </c>
      <c r="K220" s="155">
        <v>4</v>
      </c>
      <c r="L220" s="155"/>
      <c r="M220" s="155"/>
      <c r="N220" s="155"/>
      <c r="O220" s="155"/>
      <c r="P220" s="155">
        <v>0.5</v>
      </c>
      <c r="Q220" s="155"/>
      <c r="R220" s="155"/>
      <c r="S220" s="155"/>
      <c r="T220" s="156"/>
      <c r="U220" s="157">
        <f t="shared" si="9"/>
        <v>4.5</v>
      </c>
      <c r="V220" s="158">
        <v>6.5</v>
      </c>
      <c r="W220" s="158">
        <v>1</v>
      </c>
      <c r="X220" s="159"/>
      <c r="Y220" s="160">
        <f t="shared" si="10"/>
        <v>7.5</v>
      </c>
      <c r="Z220" s="161">
        <f t="shared" si="11"/>
        <v>12</v>
      </c>
      <c r="AA220" s="149" t="s">
        <v>212</v>
      </c>
      <c r="AB220" s="149"/>
      <c r="AC220" s="149" t="s">
        <v>645</v>
      </c>
    </row>
    <row r="221" spans="1:29" s="77" customFormat="1" ht="38.25">
      <c r="A221" s="147" t="str">
        <f>VLOOKUP(B221,ΣΧΟΛΕΙΑ!$A$2:$D$119,4,FALSE)</f>
        <v>Ν.ΣΜΥΡΝΗ</v>
      </c>
      <c r="B221" s="148" t="s">
        <v>212</v>
      </c>
      <c r="C221" s="149" t="s">
        <v>919</v>
      </c>
      <c r="D221" s="150">
        <v>179786</v>
      </c>
      <c r="E221" s="151" t="s">
        <v>544</v>
      </c>
      <c r="F221" s="152" t="s">
        <v>76</v>
      </c>
      <c r="G221" s="152" t="s">
        <v>50</v>
      </c>
      <c r="H221" s="147" t="s">
        <v>650</v>
      </c>
      <c r="I221" s="153" t="s">
        <v>625</v>
      </c>
      <c r="J221" s="154" t="s">
        <v>316</v>
      </c>
      <c r="K221" s="155">
        <v>4</v>
      </c>
      <c r="L221" s="155"/>
      <c r="M221" s="155">
        <v>2</v>
      </c>
      <c r="N221" s="155"/>
      <c r="O221" s="155"/>
      <c r="P221" s="155">
        <v>0.5</v>
      </c>
      <c r="Q221" s="155">
        <v>0.5</v>
      </c>
      <c r="R221" s="155"/>
      <c r="S221" s="155"/>
      <c r="T221" s="156"/>
      <c r="U221" s="157">
        <f t="shared" si="9"/>
        <v>7</v>
      </c>
      <c r="V221" s="158">
        <v>5</v>
      </c>
      <c r="W221" s="158"/>
      <c r="X221" s="159"/>
      <c r="Y221" s="160">
        <f t="shared" si="10"/>
        <v>5</v>
      </c>
      <c r="Z221" s="161">
        <f t="shared" si="11"/>
        <v>12</v>
      </c>
      <c r="AA221" s="149" t="s">
        <v>212</v>
      </c>
      <c r="AB221" s="149"/>
      <c r="AC221" s="149"/>
    </row>
    <row r="222" spans="1:29" s="77" customFormat="1" ht="38.25">
      <c r="A222" s="147" t="str">
        <f>VLOOKUP(B222,ΣΧΟΛΕΙΑ!$A$2:$D$119,4,FALSE)</f>
        <v>Ν.ΣΜΥΡΝΗ</v>
      </c>
      <c r="B222" s="148" t="s">
        <v>212</v>
      </c>
      <c r="C222" s="149" t="s">
        <v>919</v>
      </c>
      <c r="D222" s="150">
        <v>401051</v>
      </c>
      <c r="E222" s="151" t="s">
        <v>489</v>
      </c>
      <c r="F222" s="152" t="s">
        <v>48</v>
      </c>
      <c r="G222" s="152" t="s">
        <v>100</v>
      </c>
      <c r="H222" s="147" t="s">
        <v>654</v>
      </c>
      <c r="I222" s="153" t="s">
        <v>625</v>
      </c>
      <c r="J222" s="154" t="s">
        <v>316</v>
      </c>
      <c r="K222" s="155"/>
      <c r="L222" s="155"/>
      <c r="M222" s="155"/>
      <c r="N222" s="155"/>
      <c r="O222" s="155"/>
      <c r="P222" s="155">
        <v>0.5</v>
      </c>
      <c r="Q222" s="155"/>
      <c r="R222" s="155"/>
      <c r="S222" s="155"/>
      <c r="T222" s="156"/>
      <c r="U222" s="157">
        <f t="shared" si="9"/>
        <v>0.5</v>
      </c>
      <c r="V222" s="158">
        <v>11</v>
      </c>
      <c r="W222" s="158">
        <v>0.375</v>
      </c>
      <c r="X222" s="159"/>
      <c r="Y222" s="160">
        <f t="shared" si="10"/>
        <v>11.375</v>
      </c>
      <c r="Z222" s="161">
        <f t="shared" si="11"/>
        <v>11.875</v>
      </c>
      <c r="AA222" s="149" t="s">
        <v>212</v>
      </c>
      <c r="AB222" s="149"/>
      <c r="AC222" s="149"/>
    </row>
    <row r="223" spans="1:29" s="77" customFormat="1" ht="38.25">
      <c r="A223" s="147" t="str">
        <f>VLOOKUP(B223,ΣΧΟΛΕΙΑ!$A$2:$D$119,4,FALSE)</f>
        <v>Ν.ΣΜΥΡΝΗ</v>
      </c>
      <c r="B223" s="148" t="s">
        <v>212</v>
      </c>
      <c r="C223" s="149" t="s">
        <v>921</v>
      </c>
      <c r="D223" s="150">
        <v>184270</v>
      </c>
      <c r="E223" s="151" t="s">
        <v>465</v>
      </c>
      <c r="F223" s="152" t="s">
        <v>128</v>
      </c>
      <c r="G223" s="152" t="s">
        <v>14</v>
      </c>
      <c r="H223" s="147" t="s">
        <v>675</v>
      </c>
      <c r="I223" s="153" t="s">
        <v>812</v>
      </c>
      <c r="J223" s="154" t="s">
        <v>316</v>
      </c>
      <c r="K223" s="155"/>
      <c r="L223" s="155">
        <v>2.5</v>
      </c>
      <c r="M223" s="155"/>
      <c r="N223" s="155"/>
      <c r="O223" s="155"/>
      <c r="P223" s="155">
        <v>0.5</v>
      </c>
      <c r="Q223" s="155"/>
      <c r="R223" s="155">
        <v>1</v>
      </c>
      <c r="S223" s="155">
        <v>0.25</v>
      </c>
      <c r="T223" s="156"/>
      <c r="U223" s="157">
        <f t="shared" si="9"/>
        <v>4.25</v>
      </c>
      <c r="V223" s="158">
        <v>6.25</v>
      </c>
      <c r="W223" s="158"/>
      <c r="X223" s="159"/>
      <c r="Y223" s="160">
        <f t="shared" si="10"/>
        <v>6.25</v>
      </c>
      <c r="Z223" s="161">
        <f t="shared" si="11"/>
        <v>10.5</v>
      </c>
      <c r="AA223" s="149" t="s">
        <v>255</v>
      </c>
      <c r="AB223" s="149" t="s">
        <v>212</v>
      </c>
      <c r="AC223" s="149" t="s">
        <v>256</v>
      </c>
    </row>
    <row r="224" spans="1:29" s="77" customFormat="1" ht="38.25">
      <c r="A224" s="147" t="str">
        <f>VLOOKUP(B224,ΣΧΟΛΕΙΑ!$A$2:$D$119,4,FALSE)</f>
        <v>Ν.ΣΜΥΡΝΗ</v>
      </c>
      <c r="B224" s="148" t="s">
        <v>222</v>
      </c>
      <c r="C224" s="149" t="s">
        <v>919</v>
      </c>
      <c r="D224" s="150">
        <v>906625</v>
      </c>
      <c r="E224" s="151" t="s">
        <v>58</v>
      </c>
      <c r="F224" s="152" t="s">
        <v>14</v>
      </c>
      <c r="G224" s="152" t="s">
        <v>32</v>
      </c>
      <c r="H224" s="147" t="s">
        <v>682</v>
      </c>
      <c r="I224" s="153" t="s">
        <v>909</v>
      </c>
      <c r="J224" s="154" t="s">
        <v>316</v>
      </c>
      <c r="K224" s="155"/>
      <c r="L224" s="155"/>
      <c r="M224" s="155"/>
      <c r="N224" s="155"/>
      <c r="O224" s="155">
        <v>0.5</v>
      </c>
      <c r="P224" s="155">
        <v>0.5</v>
      </c>
      <c r="Q224" s="155"/>
      <c r="R224" s="155"/>
      <c r="S224" s="155"/>
      <c r="T224" s="185"/>
      <c r="U224" s="157">
        <f t="shared" si="9"/>
        <v>1</v>
      </c>
      <c r="V224" s="158">
        <v>11</v>
      </c>
      <c r="W224" s="158">
        <v>2</v>
      </c>
      <c r="X224" s="159"/>
      <c r="Y224" s="160">
        <f t="shared" si="10"/>
        <v>13</v>
      </c>
      <c r="Z224" s="161">
        <f t="shared" si="11"/>
        <v>14</v>
      </c>
      <c r="AA224" s="149" t="s">
        <v>222</v>
      </c>
      <c r="AB224" s="149"/>
      <c r="AC224" s="149"/>
    </row>
    <row r="225" spans="1:29" s="77" customFormat="1" ht="38.25">
      <c r="A225" s="147" t="str">
        <f>VLOOKUP(B225,ΣΧΟΛΕΙΑ!$A$2:$D$119,4,FALSE)</f>
        <v>Ν.ΣΜΥΡΝΗ</v>
      </c>
      <c r="B225" s="148" t="s">
        <v>222</v>
      </c>
      <c r="C225" s="149" t="s">
        <v>919</v>
      </c>
      <c r="D225" s="150">
        <v>161033</v>
      </c>
      <c r="E225" s="151" t="s">
        <v>522</v>
      </c>
      <c r="F225" s="152" t="s">
        <v>578</v>
      </c>
      <c r="G225" s="152" t="s">
        <v>6</v>
      </c>
      <c r="H225" s="147" t="s">
        <v>658</v>
      </c>
      <c r="I225" s="186" t="s">
        <v>940</v>
      </c>
      <c r="J225" s="154" t="s">
        <v>316</v>
      </c>
      <c r="K225" s="155"/>
      <c r="L225" s="155"/>
      <c r="M225" s="155"/>
      <c r="N225" s="155"/>
      <c r="O225" s="155"/>
      <c r="P225" s="155"/>
      <c r="Q225" s="155"/>
      <c r="R225" s="155"/>
      <c r="S225" s="155"/>
      <c r="T225" s="187"/>
      <c r="U225" s="157">
        <f t="shared" si="9"/>
        <v>0</v>
      </c>
      <c r="V225" s="158">
        <v>11</v>
      </c>
      <c r="W225" s="158"/>
      <c r="X225" s="159"/>
      <c r="Y225" s="160">
        <f t="shared" si="10"/>
        <v>11</v>
      </c>
      <c r="Z225" s="161">
        <f t="shared" si="11"/>
        <v>11</v>
      </c>
      <c r="AA225" s="149" t="s">
        <v>222</v>
      </c>
      <c r="AB225" s="149"/>
      <c r="AC225" s="149"/>
    </row>
    <row r="226" spans="1:29" s="77" customFormat="1" ht="38.25">
      <c r="A226" s="147" t="str">
        <f>VLOOKUP(B226,ΣΧΟΛΕΙΑ!$A$2:$D$119,4,FALSE)</f>
        <v>Ν.ΣΜΥΡΝΗ</v>
      </c>
      <c r="B226" s="148" t="s">
        <v>230</v>
      </c>
      <c r="C226" s="149" t="s">
        <v>919</v>
      </c>
      <c r="D226" s="150">
        <v>161525</v>
      </c>
      <c r="E226" s="151" t="s">
        <v>167</v>
      </c>
      <c r="F226" s="152" t="s">
        <v>6</v>
      </c>
      <c r="G226" s="152" t="s">
        <v>42</v>
      </c>
      <c r="H226" s="147" t="s">
        <v>674</v>
      </c>
      <c r="I226" s="153" t="s">
        <v>714</v>
      </c>
      <c r="J226" s="154" t="s">
        <v>316</v>
      </c>
      <c r="K226" s="155"/>
      <c r="L226" s="155">
        <v>2.5</v>
      </c>
      <c r="M226" s="155"/>
      <c r="N226" s="155"/>
      <c r="O226" s="155"/>
      <c r="P226" s="155">
        <v>0.5</v>
      </c>
      <c r="Q226" s="155"/>
      <c r="R226" s="155"/>
      <c r="S226" s="155"/>
      <c r="T226" s="156"/>
      <c r="U226" s="157">
        <f t="shared" si="9"/>
        <v>3</v>
      </c>
      <c r="V226" s="158">
        <v>11</v>
      </c>
      <c r="W226" s="158">
        <v>1</v>
      </c>
      <c r="X226" s="159"/>
      <c r="Y226" s="160">
        <f t="shared" si="10"/>
        <v>12</v>
      </c>
      <c r="Z226" s="161">
        <f t="shared" si="11"/>
        <v>15</v>
      </c>
      <c r="AA226" s="149" t="s">
        <v>230</v>
      </c>
      <c r="AB226" s="149" t="s">
        <v>252</v>
      </c>
      <c r="AC226" s="149" t="s">
        <v>253</v>
      </c>
    </row>
    <row r="227" spans="1:29" s="77" customFormat="1" ht="38.25">
      <c r="A227" s="147" t="str">
        <f>VLOOKUP(B227,ΣΧΟΛΕΙΑ!$A$2:$D$119,4,FALSE)</f>
        <v>Ν.ΣΜΥΡΝΗ</v>
      </c>
      <c r="B227" s="148" t="s">
        <v>230</v>
      </c>
      <c r="C227" s="149" t="s">
        <v>919</v>
      </c>
      <c r="D227" s="150">
        <v>153038</v>
      </c>
      <c r="E227" s="151" t="s">
        <v>542</v>
      </c>
      <c r="F227" s="152" t="s">
        <v>14</v>
      </c>
      <c r="G227" s="152" t="s">
        <v>754</v>
      </c>
      <c r="H227" s="147" t="s">
        <v>688</v>
      </c>
      <c r="I227" s="153" t="s">
        <v>714</v>
      </c>
      <c r="J227" s="154" t="s">
        <v>316</v>
      </c>
      <c r="K227" s="155"/>
      <c r="L227" s="155"/>
      <c r="M227" s="155"/>
      <c r="N227" s="155"/>
      <c r="O227" s="155"/>
      <c r="P227" s="155">
        <v>0.5</v>
      </c>
      <c r="Q227" s="155"/>
      <c r="R227" s="155"/>
      <c r="S227" s="155"/>
      <c r="T227" s="156"/>
      <c r="U227" s="157">
        <f t="shared" si="9"/>
        <v>0.5</v>
      </c>
      <c r="V227" s="158">
        <v>11</v>
      </c>
      <c r="W227" s="158">
        <v>2</v>
      </c>
      <c r="X227" s="159"/>
      <c r="Y227" s="160">
        <f t="shared" si="10"/>
        <v>13</v>
      </c>
      <c r="Z227" s="161">
        <f t="shared" si="11"/>
        <v>13.5</v>
      </c>
      <c r="AA227" s="149" t="s">
        <v>230</v>
      </c>
      <c r="AB227" s="149"/>
      <c r="AC227" s="149"/>
    </row>
    <row r="228" spans="1:29" s="77" customFormat="1" ht="38.25">
      <c r="A228" s="147" t="str">
        <f>VLOOKUP(B228,ΣΧΟΛΕΙΑ!$A$2:$D$119,4,FALSE)</f>
        <v>Ν.ΣΜΥΡΝΗ</v>
      </c>
      <c r="B228" s="148" t="s">
        <v>240</v>
      </c>
      <c r="C228" s="149" t="s">
        <v>919</v>
      </c>
      <c r="D228" s="150">
        <v>187645</v>
      </c>
      <c r="E228" s="151" t="s">
        <v>72</v>
      </c>
      <c r="F228" s="152" t="s">
        <v>21</v>
      </c>
      <c r="G228" s="152" t="s">
        <v>26</v>
      </c>
      <c r="H228" s="147" t="s">
        <v>652</v>
      </c>
      <c r="I228" s="153" t="s">
        <v>816</v>
      </c>
      <c r="J228" s="154" t="s">
        <v>316</v>
      </c>
      <c r="K228" s="155"/>
      <c r="L228" s="155">
        <v>2.5</v>
      </c>
      <c r="M228" s="155"/>
      <c r="N228" s="155"/>
      <c r="O228" s="155"/>
      <c r="P228" s="155"/>
      <c r="Q228" s="155"/>
      <c r="R228" s="155"/>
      <c r="S228" s="155"/>
      <c r="T228" s="156"/>
      <c r="U228" s="157">
        <f t="shared" si="9"/>
        <v>2.5</v>
      </c>
      <c r="V228" s="167">
        <v>11</v>
      </c>
      <c r="W228" s="158">
        <v>0.375</v>
      </c>
      <c r="X228" s="159"/>
      <c r="Y228" s="160">
        <f t="shared" si="10"/>
        <v>11.375</v>
      </c>
      <c r="Z228" s="161">
        <f t="shared" si="11"/>
        <v>13.875</v>
      </c>
      <c r="AA228" s="149" t="s">
        <v>240</v>
      </c>
      <c r="AB228" s="149"/>
      <c r="AC228" s="149"/>
    </row>
    <row r="229" spans="1:29" s="77" customFormat="1" ht="38.25">
      <c r="A229" s="147" t="str">
        <f>VLOOKUP(B229,ΣΧΟΛΕΙΑ!$A$2:$D$119,4,FALSE)</f>
        <v>Ν.ΣΜΥΡΝΗ</v>
      </c>
      <c r="B229" s="148" t="s">
        <v>240</v>
      </c>
      <c r="C229" s="149" t="s">
        <v>919</v>
      </c>
      <c r="D229" s="150">
        <v>150795</v>
      </c>
      <c r="E229" s="151" t="s">
        <v>448</v>
      </c>
      <c r="F229" s="152" t="s">
        <v>79</v>
      </c>
      <c r="G229" s="152" t="s">
        <v>6</v>
      </c>
      <c r="H229" s="147" t="s">
        <v>677</v>
      </c>
      <c r="I229" s="153" t="s">
        <v>700</v>
      </c>
      <c r="J229" s="154" t="s">
        <v>316</v>
      </c>
      <c r="K229" s="155"/>
      <c r="L229" s="155"/>
      <c r="M229" s="155"/>
      <c r="N229" s="155"/>
      <c r="O229" s="155"/>
      <c r="P229" s="155">
        <v>0.5</v>
      </c>
      <c r="Q229" s="155"/>
      <c r="R229" s="155"/>
      <c r="S229" s="155"/>
      <c r="T229" s="156"/>
      <c r="U229" s="157">
        <f t="shared" si="9"/>
        <v>0.5</v>
      </c>
      <c r="V229" s="158">
        <v>11</v>
      </c>
      <c r="W229" s="158">
        <v>2</v>
      </c>
      <c r="X229" s="159"/>
      <c r="Y229" s="160">
        <f t="shared" si="10"/>
        <v>13</v>
      </c>
      <c r="Z229" s="161">
        <f t="shared" si="11"/>
        <v>13.5</v>
      </c>
      <c r="AA229" s="149" t="s">
        <v>240</v>
      </c>
      <c r="AB229" s="149"/>
      <c r="AC229" s="149"/>
    </row>
    <row r="230" spans="1:29" s="77" customFormat="1" ht="38.25">
      <c r="A230" s="147" t="str">
        <f>VLOOKUP(B230,ΣΧΟΛΕΙΑ!$A$2:$D$119,4,FALSE)</f>
        <v>Ν.ΣΜΥΡΝΗ</v>
      </c>
      <c r="B230" s="148" t="s">
        <v>240</v>
      </c>
      <c r="C230" s="149" t="s">
        <v>921</v>
      </c>
      <c r="D230" s="150">
        <v>166101</v>
      </c>
      <c r="E230" s="151" t="s">
        <v>437</v>
      </c>
      <c r="F230" s="152" t="s">
        <v>14</v>
      </c>
      <c r="G230" s="152" t="s">
        <v>29</v>
      </c>
      <c r="H230" s="147" t="s">
        <v>659</v>
      </c>
      <c r="I230" s="153" t="s">
        <v>775</v>
      </c>
      <c r="J230" s="181" t="s">
        <v>774</v>
      </c>
      <c r="K230" s="155"/>
      <c r="L230" s="155">
        <v>2.5</v>
      </c>
      <c r="M230" s="155"/>
      <c r="N230" s="155"/>
      <c r="O230" s="155"/>
      <c r="P230" s="155"/>
      <c r="Q230" s="155"/>
      <c r="R230" s="155"/>
      <c r="S230" s="155"/>
      <c r="T230" s="156"/>
      <c r="U230" s="157">
        <f t="shared" si="9"/>
        <v>2.5</v>
      </c>
      <c r="V230" s="158">
        <v>11</v>
      </c>
      <c r="W230" s="158"/>
      <c r="X230" s="159"/>
      <c r="Y230" s="160">
        <f t="shared" si="10"/>
        <v>11</v>
      </c>
      <c r="Z230" s="161">
        <f t="shared" si="11"/>
        <v>13.5</v>
      </c>
      <c r="AA230" s="149" t="s">
        <v>775</v>
      </c>
      <c r="AB230" s="149" t="s">
        <v>240</v>
      </c>
      <c r="AC230" s="149"/>
    </row>
    <row r="231" spans="1:29" s="77" customFormat="1" ht="38.25">
      <c r="A231" s="147" t="str">
        <f>VLOOKUP(B231,ΣΧΟΛΕΙΑ!$A$2:$D$119,4,FALSE)</f>
        <v>Ν.ΣΜΥΡΝΗ</v>
      </c>
      <c r="B231" s="148" t="s">
        <v>240</v>
      </c>
      <c r="C231" s="149" t="s">
        <v>919</v>
      </c>
      <c r="D231" s="150">
        <v>156996</v>
      </c>
      <c r="E231" s="151" t="s">
        <v>837</v>
      </c>
      <c r="F231" s="152" t="s">
        <v>166</v>
      </c>
      <c r="G231" s="152" t="s">
        <v>99</v>
      </c>
      <c r="H231" s="147" t="s">
        <v>656</v>
      </c>
      <c r="I231" s="153" t="s">
        <v>708</v>
      </c>
      <c r="J231" s="154" t="s">
        <v>316</v>
      </c>
      <c r="K231" s="155"/>
      <c r="L231" s="155"/>
      <c r="M231" s="155"/>
      <c r="N231" s="155"/>
      <c r="O231" s="155"/>
      <c r="P231" s="155"/>
      <c r="Q231" s="155">
        <v>0.5</v>
      </c>
      <c r="R231" s="155"/>
      <c r="S231" s="155">
        <v>0.25</v>
      </c>
      <c r="T231" s="156"/>
      <c r="U231" s="157">
        <f t="shared" si="9"/>
        <v>0.75</v>
      </c>
      <c r="V231" s="158">
        <v>11</v>
      </c>
      <c r="W231" s="158"/>
      <c r="X231" s="159"/>
      <c r="Y231" s="160">
        <f t="shared" si="10"/>
        <v>11</v>
      </c>
      <c r="Z231" s="161">
        <f t="shared" si="11"/>
        <v>11.75</v>
      </c>
      <c r="AA231" s="149" t="s">
        <v>240</v>
      </c>
      <c r="AB231" s="149"/>
      <c r="AC231" s="149"/>
    </row>
    <row r="232" spans="1:29" s="77" customFormat="1" ht="38.25">
      <c r="A232" s="147" t="str">
        <f>VLOOKUP(B232,ΣΧΟΛΕΙΑ!$A$2:$D$119,4,FALSE)</f>
        <v>Ν.ΣΜΥΡΝΗ</v>
      </c>
      <c r="B232" s="148" t="s">
        <v>249</v>
      </c>
      <c r="C232" s="149" t="s">
        <v>919</v>
      </c>
      <c r="D232" s="150">
        <v>164630</v>
      </c>
      <c r="E232" s="151" t="s">
        <v>473</v>
      </c>
      <c r="F232" s="152" t="s">
        <v>44</v>
      </c>
      <c r="G232" s="152" t="s">
        <v>14</v>
      </c>
      <c r="H232" s="147" t="s">
        <v>653</v>
      </c>
      <c r="I232" s="153" t="s">
        <v>766</v>
      </c>
      <c r="J232" s="154" t="s">
        <v>316</v>
      </c>
      <c r="K232" s="155"/>
      <c r="L232" s="155">
        <v>2.5</v>
      </c>
      <c r="M232" s="155"/>
      <c r="N232" s="155"/>
      <c r="O232" s="155"/>
      <c r="P232" s="155">
        <v>0.5</v>
      </c>
      <c r="Q232" s="155"/>
      <c r="R232" s="155">
        <v>1</v>
      </c>
      <c r="S232" s="155"/>
      <c r="T232" s="156"/>
      <c r="U232" s="157">
        <f t="shared" si="9"/>
        <v>4</v>
      </c>
      <c r="V232" s="158">
        <v>11</v>
      </c>
      <c r="W232" s="174">
        <v>1</v>
      </c>
      <c r="X232" s="159"/>
      <c r="Y232" s="160">
        <f t="shared" si="10"/>
        <v>12</v>
      </c>
      <c r="Z232" s="161">
        <f t="shared" si="11"/>
        <v>16</v>
      </c>
      <c r="AA232" s="149" t="s">
        <v>249</v>
      </c>
      <c r="AB232" s="149" t="s">
        <v>263</v>
      </c>
      <c r="AC232" s="149"/>
    </row>
    <row r="233" spans="1:29" s="77" customFormat="1" ht="38.25">
      <c r="A233" s="147" t="str">
        <f>VLOOKUP(B233,ΣΧΟΛΕΙΑ!$A$2:$D$119,4,FALSE)</f>
        <v>Ν.ΣΜΥΡΝΗ</v>
      </c>
      <c r="B233" s="148" t="s">
        <v>249</v>
      </c>
      <c r="C233" s="149" t="s">
        <v>919</v>
      </c>
      <c r="D233" s="150">
        <v>207704</v>
      </c>
      <c r="E233" s="151" t="s">
        <v>175</v>
      </c>
      <c r="F233" s="152" t="s">
        <v>176</v>
      </c>
      <c r="G233" s="152" t="s">
        <v>14</v>
      </c>
      <c r="H233" s="147" t="s">
        <v>675</v>
      </c>
      <c r="I233" s="153" t="s">
        <v>598</v>
      </c>
      <c r="J233" s="170" t="s">
        <v>316</v>
      </c>
      <c r="K233" s="171"/>
      <c r="L233" s="171">
        <v>2.5</v>
      </c>
      <c r="M233" s="171"/>
      <c r="N233" s="171"/>
      <c r="O233" s="171"/>
      <c r="P233" s="171">
        <v>0.5</v>
      </c>
      <c r="Q233" s="171"/>
      <c r="R233" s="171">
        <v>1</v>
      </c>
      <c r="S233" s="171">
        <v>0.25</v>
      </c>
      <c r="T233" s="172"/>
      <c r="U233" s="157">
        <f t="shared" si="9"/>
        <v>4.25</v>
      </c>
      <c r="V233" s="158">
        <v>8.5</v>
      </c>
      <c r="W233" s="158">
        <v>0.25</v>
      </c>
      <c r="X233" s="177"/>
      <c r="Y233" s="160">
        <f t="shared" si="10"/>
        <v>8.75</v>
      </c>
      <c r="Z233" s="161">
        <f t="shared" si="11"/>
        <v>13</v>
      </c>
      <c r="AA233" s="149" t="s">
        <v>249</v>
      </c>
      <c r="AB233" s="149" t="s">
        <v>226</v>
      </c>
      <c r="AC233" s="149" t="s">
        <v>648</v>
      </c>
    </row>
    <row r="234" spans="1:29" s="77" customFormat="1" ht="38.25">
      <c r="A234" s="147" t="str">
        <f>VLOOKUP(B234,ΣΧΟΛΕΙΑ!$A$2:$D$119,4,FALSE)</f>
        <v>Ν.ΣΜΥΡΝΗ</v>
      </c>
      <c r="B234" s="148" t="s">
        <v>249</v>
      </c>
      <c r="C234" s="149" t="s">
        <v>919</v>
      </c>
      <c r="D234" s="150">
        <v>162413</v>
      </c>
      <c r="E234" s="151" t="s">
        <v>528</v>
      </c>
      <c r="F234" s="152" t="s">
        <v>61</v>
      </c>
      <c r="G234" s="152" t="s">
        <v>14</v>
      </c>
      <c r="H234" s="147" t="s">
        <v>650</v>
      </c>
      <c r="I234" s="153" t="s">
        <v>629</v>
      </c>
      <c r="J234" s="154" t="s">
        <v>316</v>
      </c>
      <c r="K234" s="155"/>
      <c r="L234" s="155"/>
      <c r="M234" s="155"/>
      <c r="N234" s="155"/>
      <c r="O234" s="155"/>
      <c r="P234" s="155">
        <v>0.5</v>
      </c>
      <c r="Q234" s="176">
        <v>0.5</v>
      </c>
      <c r="R234" s="155"/>
      <c r="S234" s="155"/>
      <c r="T234" s="156"/>
      <c r="U234" s="157">
        <f t="shared" si="9"/>
        <v>1</v>
      </c>
      <c r="V234" s="158">
        <v>6</v>
      </c>
      <c r="W234" s="158"/>
      <c r="X234" s="159"/>
      <c r="Y234" s="160">
        <f t="shared" si="10"/>
        <v>6</v>
      </c>
      <c r="Z234" s="161">
        <f t="shared" si="11"/>
        <v>7</v>
      </c>
      <c r="AA234" s="149" t="s">
        <v>249</v>
      </c>
      <c r="AB234" s="149"/>
      <c r="AC234" s="149"/>
    </row>
    <row r="235" spans="1:29" s="77" customFormat="1" ht="38.25">
      <c r="A235" s="147" t="str">
        <f>VLOOKUP(B235,ΣΧΟΛΕΙΑ!$A$2:$D$119,4,FALSE)</f>
        <v>Ν.ΣΜΥΡΝΗ</v>
      </c>
      <c r="B235" s="148" t="s">
        <v>252</v>
      </c>
      <c r="C235" s="149" t="s">
        <v>919</v>
      </c>
      <c r="D235" s="150">
        <v>177709</v>
      </c>
      <c r="E235" s="151" t="s">
        <v>482</v>
      </c>
      <c r="F235" s="152" t="s">
        <v>128</v>
      </c>
      <c r="G235" s="152" t="s">
        <v>7</v>
      </c>
      <c r="H235" s="147" t="s">
        <v>661</v>
      </c>
      <c r="I235" s="153" t="s">
        <v>599</v>
      </c>
      <c r="J235" s="154" t="s">
        <v>316</v>
      </c>
      <c r="K235" s="155"/>
      <c r="L235" s="155">
        <v>2.5</v>
      </c>
      <c r="M235" s="155"/>
      <c r="N235" s="155"/>
      <c r="O235" s="155"/>
      <c r="P235" s="155">
        <v>0.5</v>
      </c>
      <c r="Q235" s="155"/>
      <c r="R235" s="155">
        <v>1</v>
      </c>
      <c r="S235" s="155"/>
      <c r="T235" s="156"/>
      <c r="U235" s="157">
        <f t="shared" si="9"/>
        <v>4</v>
      </c>
      <c r="V235" s="158">
        <v>11</v>
      </c>
      <c r="W235" s="158">
        <v>1.125</v>
      </c>
      <c r="X235" s="159"/>
      <c r="Y235" s="160">
        <f t="shared" si="10"/>
        <v>12.125</v>
      </c>
      <c r="Z235" s="161">
        <f t="shared" si="11"/>
        <v>16.125</v>
      </c>
      <c r="AA235" s="149" t="s">
        <v>252</v>
      </c>
      <c r="AB235" s="149"/>
      <c r="AC235" s="149"/>
    </row>
    <row r="236" spans="1:29" s="77" customFormat="1" ht="38.25">
      <c r="A236" s="147" t="str">
        <f>VLOOKUP(B236,ΣΧΟΛΕΙΑ!$A$2:$D$119,4,FALSE)</f>
        <v>Ν.ΣΜΥΡΝΗ</v>
      </c>
      <c r="B236" s="148" t="s">
        <v>252</v>
      </c>
      <c r="C236" s="149" t="s">
        <v>919</v>
      </c>
      <c r="D236" s="150">
        <v>179641</v>
      </c>
      <c r="E236" s="151" t="s">
        <v>524</v>
      </c>
      <c r="F236" s="152" t="s">
        <v>44</v>
      </c>
      <c r="G236" s="152" t="s">
        <v>48</v>
      </c>
      <c r="H236" s="147" t="s">
        <v>650</v>
      </c>
      <c r="I236" s="153" t="s">
        <v>723</v>
      </c>
      <c r="J236" s="154" t="s">
        <v>316</v>
      </c>
      <c r="K236" s="155"/>
      <c r="L236" s="155">
        <v>2.5</v>
      </c>
      <c r="M236" s="155">
        <v>2</v>
      </c>
      <c r="N236" s="155"/>
      <c r="O236" s="155"/>
      <c r="P236" s="155"/>
      <c r="Q236" s="155"/>
      <c r="R236" s="155">
        <v>1</v>
      </c>
      <c r="S236" s="155"/>
      <c r="T236" s="156"/>
      <c r="U236" s="157">
        <f t="shared" si="9"/>
        <v>5.5</v>
      </c>
      <c r="V236" s="158">
        <v>10.25</v>
      </c>
      <c r="W236" s="158"/>
      <c r="X236" s="159"/>
      <c r="Y236" s="160">
        <f t="shared" si="10"/>
        <v>10.25</v>
      </c>
      <c r="Z236" s="161">
        <f t="shared" si="11"/>
        <v>15.75</v>
      </c>
      <c r="AA236" s="149" t="s">
        <v>252</v>
      </c>
      <c r="AB236" s="149"/>
      <c r="AC236" s="149"/>
    </row>
    <row r="237" spans="1:29" s="77" customFormat="1" ht="38.25">
      <c r="A237" s="147" t="str">
        <f>VLOOKUP(B237,ΣΧΟΛΕΙΑ!$A$2:$D$119,4,FALSE)</f>
        <v>Ν.ΣΜΥΡΝΗ</v>
      </c>
      <c r="B237" s="148" t="s">
        <v>252</v>
      </c>
      <c r="C237" s="149" t="s">
        <v>921</v>
      </c>
      <c r="D237" s="150">
        <v>161525</v>
      </c>
      <c r="E237" s="151" t="s">
        <v>167</v>
      </c>
      <c r="F237" s="152" t="s">
        <v>6</v>
      </c>
      <c r="G237" s="152" t="s">
        <v>42</v>
      </c>
      <c r="H237" s="147" t="s">
        <v>674</v>
      </c>
      <c r="I237" s="153" t="s">
        <v>714</v>
      </c>
      <c r="J237" s="154" t="s">
        <v>316</v>
      </c>
      <c r="K237" s="155"/>
      <c r="L237" s="155">
        <v>2.5</v>
      </c>
      <c r="M237" s="155"/>
      <c r="N237" s="155"/>
      <c r="O237" s="155"/>
      <c r="P237" s="155">
        <v>0.5</v>
      </c>
      <c r="Q237" s="155"/>
      <c r="R237" s="155"/>
      <c r="S237" s="155"/>
      <c r="T237" s="156"/>
      <c r="U237" s="157">
        <f t="shared" si="9"/>
        <v>3</v>
      </c>
      <c r="V237" s="158">
        <v>11</v>
      </c>
      <c r="W237" s="158">
        <v>1</v>
      </c>
      <c r="X237" s="159"/>
      <c r="Y237" s="160">
        <f t="shared" si="10"/>
        <v>12</v>
      </c>
      <c r="Z237" s="161">
        <f t="shared" si="11"/>
        <v>15</v>
      </c>
      <c r="AA237" s="149" t="s">
        <v>230</v>
      </c>
      <c r="AB237" s="149" t="s">
        <v>252</v>
      </c>
      <c r="AC237" s="149" t="s">
        <v>253</v>
      </c>
    </row>
    <row r="238" spans="1:29" s="77" customFormat="1" ht="38.25">
      <c r="A238" s="147" t="str">
        <f>VLOOKUP(B238,ΣΧΟΛΕΙΑ!$A$2:$D$119,4,FALSE)</f>
        <v>Ν.ΣΜΥΡΝΗ</v>
      </c>
      <c r="B238" s="148" t="s">
        <v>253</v>
      </c>
      <c r="C238" s="149" t="s">
        <v>920</v>
      </c>
      <c r="D238" s="150">
        <v>161525</v>
      </c>
      <c r="E238" s="151" t="s">
        <v>167</v>
      </c>
      <c r="F238" s="152" t="s">
        <v>6</v>
      </c>
      <c r="G238" s="152" t="s">
        <v>42</v>
      </c>
      <c r="H238" s="147" t="s">
        <v>674</v>
      </c>
      <c r="I238" s="153" t="s">
        <v>714</v>
      </c>
      <c r="J238" s="154" t="s">
        <v>316</v>
      </c>
      <c r="K238" s="155"/>
      <c r="L238" s="155">
        <v>2.5</v>
      </c>
      <c r="M238" s="155"/>
      <c r="N238" s="155"/>
      <c r="O238" s="155"/>
      <c r="P238" s="155">
        <v>0.5</v>
      </c>
      <c r="Q238" s="155"/>
      <c r="R238" s="155"/>
      <c r="S238" s="155"/>
      <c r="T238" s="156"/>
      <c r="U238" s="157">
        <f t="shared" si="9"/>
        <v>3</v>
      </c>
      <c r="V238" s="158">
        <v>11</v>
      </c>
      <c r="W238" s="158">
        <v>1</v>
      </c>
      <c r="X238" s="159"/>
      <c r="Y238" s="160">
        <f t="shared" si="10"/>
        <v>12</v>
      </c>
      <c r="Z238" s="161">
        <f t="shared" si="11"/>
        <v>15</v>
      </c>
      <c r="AA238" s="149" t="s">
        <v>230</v>
      </c>
      <c r="AB238" s="149" t="s">
        <v>252</v>
      </c>
      <c r="AC238" s="149" t="s">
        <v>253</v>
      </c>
    </row>
    <row r="239" spans="1:29" s="77" customFormat="1" ht="38.25">
      <c r="A239" s="147" t="str">
        <f>VLOOKUP(B239,ΣΧΟΛΕΙΑ!$A$2:$D$119,4,FALSE)</f>
        <v>Ν.ΣΜΥΡΝΗ</v>
      </c>
      <c r="B239" s="180" t="s">
        <v>253</v>
      </c>
      <c r="C239" s="149" t="s">
        <v>919</v>
      </c>
      <c r="D239" s="150">
        <v>157953</v>
      </c>
      <c r="E239" s="151" t="s">
        <v>165</v>
      </c>
      <c r="F239" s="152" t="s">
        <v>48</v>
      </c>
      <c r="G239" s="152" t="s">
        <v>14</v>
      </c>
      <c r="H239" s="147" t="s">
        <v>674</v>
      </c>
      <c r="I239" s="153" t="s">
        <v>776</v>
      </c>
      <c r="J239" s="154" t="s">
        <v>316</v>
      </c>
      <c r="K239" s="155"/>
      <c r="L239" s="155"/>
      <c r="M239" s="176">
        <v>2</v>
      </c>
      <c r="N239" s="155"/>
      <c r="O239" s="155"/>
      <c r="P239" s="155"/>
      <c r="Q239" s="155"/>
      <c r="R239" s="155"/>
      <c r="S239" s="155"/>
      <c r="T239" s="156"/>
      <c r="U239" s="157">
        <f t="shared" si="9"/>
        <v>2</v>
      </c>
      <c r="V239" s="158">
        <v>11</v>
      </c>
      <c r="W239" s="158">
        <v>1.88</v>
      </c>
      <c r="X239" s="159"/>
      <c r="Y239" s="160">
        <f t="shared" si="10"/>
        <v>12.879999999999999</v>
      </c>
      <c r="Z239" s="161">
        <f t="shared" si="11"/>
        <v>14.879999999999999</v>
      </c>
      <c r="AA239" s="149" t="s">
        <v>253</v>
      </c>
      <c r="AB239" s="149"/>
      <c r="AC239" s="149"/>
    </row>
    <row r="240" spans="1:29" s="77" customFormat="1" ht="38.25">
      <c r="A240" s="147" t="str">
        <f>VLOOKUP(B240,ΣΧΟΛΕΙΑ!$A$2:$D$119,4,FALSE)</f>
        <v>Ν.ΣΜΥΡΝΗ</v>
      </c>
      <c r="B240" s="148" t="s">
        <v>253</v>
      </c>
      <c r="C240" s="149" t="s">
        <v>920</v>
      </c>
      <c r="D240" s="150">
        <v>177660</v>
      </c>
      <c r="E240" s="151" t="s">
        <v>493</v>
      </c>
      <c r="F240" s="152" t="s">
        <v>14</v>
      </c>
      <c r="G240" s="152" t="s">
        <v>26</v>
      </c>
      <c r="H240" s="147" t="s">
        <v>664</v>
      </c>
      <c r="I240" s="153" t="s">
        <v>827</v>
      </c>
      <c r="J240" s="154" t="s">
        <v>316</v>
      </c>
      <c r="K240" s="155"/>
      <c r="L240" s="155"/>
      <c r="M240" s="155">
        <v>2</v>
      </c>
      <c r="N240" s="155"/>
      <c r="O240" s="155">
        <v>0.5</v>
      </c>
      <c r="P240" s="155">
        <v>0.5</v>
      </c>
      <c r="Q240" s="155"/>
      <c r="R240" s="155"/>
      <c r="S240" s="155"/>
      <c r="T240" s="156"/>
      <c r="U240" s="157">
        <f t="shared" si="9"/>
        <v>3</v>
      </c>
      <c r="V240" s="158">
        <v>9.25</v>
      </c>
      <c r="W240" s="158">
        <v>1</v>
      </c>
      <c r="X240" s="159"/>
      <c r="Y240" s="160">
        <f t="shared" si="10"/>
        <v>10.25</v>
      </c>
      <c r="Z240" s="161">
        <f t="shared" si="11"/>
        <v>13.25</v>
      </c>
      <c r="AA240" s="149" t="s">
        <v>641</v>
      </c>
      <c r="AB240" s="149" t="s">
        <v>602</v>
      </c>
      <c r="AC240" s="149" t="s">
        <v>253</v>
      </c>
    </row>
    <row r="241" spans="1:29" s="77" customFormat="1" ht="38.25">
      <c r="A241" s="147" t="str">
        <f>VLOOKUP(B241,ΣΧΟΛΕΙΑ!$A$2:$D$119,4,FALSE)</f>
        <v>Ν.ΣΜΥΡΝΗ</v>
      </c>
      <c r="B241" s="148" t="s">
        <v>253</v>
      </c>
      <c r="C241" s="149" t="s">
        <v>919</v>
      </c>
      <c r="D241" s="150">
        <v>177661</v>
      </c>
      <c r="E241" s="151" t="s">
        <v>104</v>
      </c>
      <c r="F241" s="152" t="s">
        <v>29</v>
      </c>
      <c r="G241" s="152" t="s">
        <v>89</v>
      </c>
      <c r="H241" s="147" t="s">
        <v>664</v>
      </c>
      <c r="I241" s="153" t="s">
        <v>714</v>
      </c>
      <c r="J241" s="154" t="s">
        <v>316</v>
      </c>
      <c r="K241" s="155"/>
      <c r="L241" s="155"/>
      <c r="M241" s="155"/>
      <c r="N241" s="155"/>
      <c r="O241" s="155"/>
      <c r="P241" s="155">
        <v>0.5</v>
      </c>
      <c r="Q241" s="155"/>
      <c r="R241" s="155"/>
      <c r="S241" s="155"/>
      <c r="T241" s="175"/>
      <c r="U241" s="157">
        <f t="shared" si="9"/>
        <v>0.5</v>
      </c>
      <c r="V241" s="158">
        <v>11</v>
      </c>
      <c r="W241" s="158"/>
      <c r="X241" s="159"/>
      <c r="Y241" s="160">
        <f t="shared" si="10"/>
        <v>11</v>
      </c>
      <c r="Z241" s="161">
        <f t="shared" si="11"/>
        <v>11.5</v>
      </c>
      <c r="AA241" s="149" t="s">
        <v>253</v>
      </c>
      <c r="AB241" s="149"/>
      <c r="AC241" s="149"/>
    </row>
    <row r="242" spans="1:29" s="77" customFormat="1" ht="38.25">
      <c r="A242" s="147" t="str">
        <f>VLOOKUP(B242,ΣΧΟΛΕΙΑ!$A$2:$D$119,4,FALSE)</f>
        <v>Ν.ΣΜΥΡΝΗ</v>
      </c>
      <c r="B242" s="148" t="s">
        <v>256</v>
      </c>
      <c r="C242" s="149" t="s">
        <v>919</v>
      </c>
      <c r="D242" s="150">
        <v>164950</v>
      </c>
      <c r="E242" s="151" t="s">
        <v>120</v>
      </c>
      <c r="F242" s="152" t="s">
        <v>6</v>
      </c>
      <c r="G242" s="152" t="s">
        <v>12</v>
      </c>
      <c r="H242" s="147" t="s">
        <v>667</v>
      </c>
      <c r="I242" s="153" t="s">
        <v>839</v>
      </c>
      <c r="J242" s="154" t="s">
        <v>316</v>
      </c>
      <c r="K242" s="155"/>
      <c r="L242" s="155">
        <v>2.5</v>
      </c>
      <c r="M242" s="155"/>
      <c r="N242" s="155"/>
      <c r="O242" s="155"/>
      <c r="P242" s="155">
        <v>0.5</v>
      </c>
      <c r="Q242" s="155"/>
      <c r="R242" s="155"/>
      <c r="S242" s="155"/>
      <c r="T242" s="156"/>
      <c r="U242" s="157">
        <f t="shared" si="9"/>
        <v>3</v>
      </c>
      <c r="V242" s="158">
        <v>11</v>
      </c>
      <c r="W242" s="158">
        <v>2</v>
      </c>
      <c r="X242" s="159"/>
      <c r="Y242" s="160">
        <f t="shared" si="10"/>
        <v>13</v>
      </c>
      <c r="Z242" s="161">
        <f t="shared" si="11"/>
        <v>16</v>
      </c>
      <c r="AA242" s="149" t="s">
        <v>256</v>
      </c>
      <c r="AB242" s="149"/>
      <c r="AC242" s="149"/>
    </row>
    <row r="243" spans="1:29" s="77" customFormat="1" ht="38.25">
      <c r="A243" s="147" t="str">
        <f>VLOOKUP(B243,ΣΧΟΛΕΙΑ!$A$2:$D$119,4,FALSE)</f>
        <v>Ν.ΣΜΥΡΝΗ</v>
      </c>
      <c r="B243" s="148" t="s">
        <v>256</v>
      </c>
      <c r="C243" s="149" t="s">
        <v>920</v>
      </c>
      <c r="D243" s="150">
        <v>184270</v>
      </c>
      <c r="E243" s="151" t="s">
        <v>465</v>
      </c>
      <c r="F243" s="152" t="s">
        <v>128</v>
      </c>
      <c r="G243" s="152" t="s">
        <v>14</v>
      </c>
      <c r="H243" s="147" t="s">
        <v>675</v>
      </c>
      <c r="I243" s="153" t="s">
        <v>812</v>
      </c>
      <c r="J243" s="154" t="s">
        <v>316</v>
      </c>
      <c r="K243" s="155"/>
      <c r="L243" s="155">
        <v>2.5</v>
      </c>
      <c r="M243" s="155"/>
      <c r="N243" s="155"/>
      <c r="O243" s="155"/>
      <c r="P243" s="155">
        <v>0.5</v>
      </c>
      <c r="Q243" s="155"/>
      <c r="R243" s="155">
        <v>1</v>
      </c>
      <c r="S243" s="155">
        <v>0.25</v>
      </c>
      <c r="T243" s="156"/>
      <c r="U243" s="157">
        <f t="shared" si="9"/>
        <v>4.25</v>
      </c>
      <c r="V243" s="158">
        <v>6.25</v>
      </c>
      <c r="W243" s="158"/>
      <c r="X243" s="159"/>
      <c r="Y243" s="160">
        <f t="shared" si="10"/>
        <v>6.25</v>
      </c>
      <c r="Z243" s="161">
        <f t="shared" si="11"/>
        <v>10.5</v>
      </c>
      <c r="AA243" s="149" t="s">
        <v>255</v>
      </c>
      <c r="AB243" s="149" t="s">
        <v>212</v>
      </c>
      <c r="AC243" s="149" t="s">
        <v>256</v>
      </c>
    </row>
    <row r="244" spans="1:29" s="77" customFormat="1" ht="38.25">
      <c r="A244" s="147" t="str">
        <f>VLOOKUP(B244,ΣΧΟΛΕΙΑ!$A$2:$D$119,4,FALSE)</f>
        <v>Ν.ΣΜΥΡΝΗ</v>
      </c>
      <c r="B244" s="148" t="s">
        <v>263</v>
      </c>
      <c r="C244" s="149" t="s">
        <v>921</v>
      </c>
      <c r="D244" s="150">
        <v>164630</v>
      </c>
      <c r="E244" s="151" t="s">
        <v>473</v>
      </c>
      <c r="F244" s="152" t="s">
        <v>44</v>
      </c>
      <c r="G244" s="152" t="s">
        <v>14</v>
      </c>
      <c r="H244" s="147" t="s">
        <v>653</v>
      </c>
      <c r="I244" s="153" t="s">
        <v>766</v>
      </c>
      <c r="J244" s="154" t="s">
        <v>316</v>
      </c>
      <c r="K244" s="155"/>
      <c r="L244" s="155">
        <v>2.5</v>
      </c>
      <c r="M244" s="155"/>
      <c r="N244" s="155"/>
      <c r="O244" s="155"/>
      <c r="P244" s="155">
        <v>0.5</v>
      </c>
      <c r="Q244" s="155"/>
      <c r="R244" s="155">
        <v>1</v>
      </c>
      <c r="S244" s="155"/>
      <c r="T244" s="156"/>
      <c r="U244" s="157">
        <f t="shared" si="9"/>
        <v>4</v>
      </c>
      <c r="V244" s="158">
        <v>11</v>
      </c>
      <c r="W244" s="174">
        <v>1</v>
      </c>
      <c r="X244" s="159"/>
      <c r="Y244" s="160">
        <f t="shared" si="10"/>
        <v>12</v>
      </c>
      <c r="Z244" s="161">
        <f t="shared" si="11"/>
        <v>16</v>
      </c>
      <c r="AA244" s="149" t="s">
        <v>249</v>
      </c>
      <c r="AB244" s="149" t="s">
        <v>263</v>
      </c>
      <c r="AC244" s="149"/>
    </row>
    <row r="245" spans="1:29" s="77" customFormat="1" ht="38.25">
      <c r="A245" s="147" t="str">
        <f>VLOOKUP(B245,ΣΧΟΛΕΙΑ!$A$2:$D$119,4,FALSE)</f>
        <v>Ν.ΣΜΥΡΝΗ</v>
      </c>
      <c r="B245" s="148" t="s">
        <v>263</v>
      </c>
      <c r="C245" s="149" t="s">
        <v>919</v>
      </c>
      <c r="D245" s="150">
        <v>163967</v>
      </c>
      <c r="E245" s="151" t="s">
        <v>472</v>
      </c>
      <c r="F245" s="152" t="s">
        <v>9</v>
      </c>
      <c r="G245" s="152" t="s">
        <v>70</v>
      </c>
      <c r="H245" s="147" t="s">
        <v>650</v>
      </c>
      <c r="I245" s="153" t="s">
        <v>71</v>
      </c>
      <c r="J245" s="154" t="s">
        <v>316</v>
      </c>
      <c r="K245" s="155"/>
      <c r="L245" s="155"/>
      <c r="M245" s="155">
        <v>2</v>
      </c>
      <c r="N245" s="155"/>
      <c r="O245" s="155"/>
      <c r="P245" s="155">
        <v>0.5</v>
      </c>
      <c r="Q245" s="155"/>
      <c r="R245" s="155"/>
      <c r="S245" s="155"/>
      <c r="T245" s="156"/>
      <c r="U245" s="157">
        <f t="shared" si="9"/>
        <v>2.5</v>
      </c>
      <c r="V245" s="158">
        <v>11</v>
      </c>
      <c r="W245" s="158">
        <v>1.125</v>
      </c>
      <c r="X245" s="159"/>
      <c r="Y245" s="160">
        <f t="shared" si="10"/>
        <v>12.125</v>
      </c>
      <c r="Z245" s="161">
        <f t="shared" si="11"/>
        <v>14.625</v>
      </c>
      <c r="AA245" s="149" t="s">
        <v>263</v>
      </c>
      <c r="AB245" s="149" t="s">
        <v>279</v>
      </c>
      <c r="AC245" s="149" t="s">
        <v>255</v>
      </c>
    </row>
    <row r="246" spans="1:29" s="77" customFormat="1" ht="38.25">
      <c r="A246" s="147" t="str">
        <f>VLOOKUP(B246,ΣΧΟΛΕΙΑ!$A$2:$D$119,4,FALSE)</f>
        <v>Ν.ΣΜΥΡΝΗ</v>
      </c>
      <c r="B246" s="148" t="s">
        <v>263</v>
      </c>
      <c r="C246" s="149" t="s">
        <v>921</v>
      </c>
      <c r="D246" s="150">
        <v>162559</v>
      </c>
      <c r="E246" s="151" t="s">
        <v>57</v>
      </c>
      <c r="F246" s="152" t="s">
        <v>7</v>
      </c>
      <c r="G246" s="152" t="s">
        <v>21</v>
      </c>
      <c r="H246" s="147" t="s">
        <v>654</v>
      </c>
      <c r="I246" s="153" t="s">
        <v>810</v>
      </c>
      <c r="J246" s="154" t="s">
        <v>316</v>
      </c>
      <c r="K246" s="155"/>
      <c r="L246" s="155"/>
      <c r="M246" s="155"/>
      <c r="N246" s="155"/>
      <c r="O246" s="155"/>
      <c r="P246" s="155">
        <v>0.5</v>
      </c>
      <c r="Q246" s="155"/>
      <c r="R246" s="155"/>
      <c r="S246" s="155"/>
      <c r="T246" s="156"/>
      <c r="U246" s="157">
        <f t="shared" si="9"/>
        <v>0.5</v>
      </c>
      <c r="V246" s="158">
        <v>11</v>
      </c>
      <c r="W246" s="158">
        <v>1.875</v>
      </c>
      <c r="X246" s="159"/>
      <c r="Y246" s="160">
        <f t="shared" si="10"/>
        <v>12.875</v>
      </c>
      <c r="Z246" s="161">
        <f t="shared" si="11"/>
        <v>13.375</v>
      </c>
      <c r="AA246" s="149" t="s">
        <v>202</v>
      </c>
      <c r="AB246" s="149" t="s">
        <v>263</v>
      </c>
      <c r="AC246" s="149"/>
    </row>
    <row r="247" spans="1:29" s="77" customFormat="1" ht="38.25">
      <c r="A247" s="147" t="str">
        <f>VLOOKUP(B247,ΣΧΟΛΕΙΑ!$A$2:$D$119,4,FALSE)</f>
        <v>Ν.ΣΜΥΡΝΗ</v>
      </c>
      <c r="B247" s="148" t="s">
        <v>263</v>
      </c>
      <c r="C247" s="149" t="s">
        <v>919</v>
      </c>
      <c r="D247" s="150">
        <v>175513</v>
      </c>
      <c r="E247" s="151" t="s">
        <v>502</v>
      </c>
      <c r="F247" s="152" t="s">
        <v>166</v>
      </c>
      <c r="G247" s="152" t="s">
        <v>48</v>
      </c>
      <c r="H247" s="147" t="s">
        <v>650</v>
      </c>
      <c r="I247" s="153" t="s">
        <v>717</v>
      </c>
      <c r="J247" s="154" t="s">
        <v>316</v>
      </c>
      <c r="K247" s="155"/>
      <c r="L247" s="155"/>
      <c r="M247" s="155"/>
      <c r="N247" s="155"/>
      <c r="O247" s="155"/>
      <c r="P247" s="155">
        <v>0.5</v>
      </c>
      <c r="Q247" s="155"/>
      <c r="R247" s="155">
        <v>1</v>
      </c>
      <c r="S247" s="155">
        <v>0.25</v>
      </c>
      <c r="T247" s="156"/>
      <c r="U247" s="157">
        <f t="shared" si="9"/>
        <v>1.75</v>
      </c>
      <c r="V247" s="158">
        <v>7.25</v>
      </c>
      <c r="W247" s="158"/>
      <c r="X247" s="159"/>
      <c r="Y247" s="160">
        <f t="shared" si="10"/>
        <v>7.25</v>
      </c>
      <c r="Z247" s="161">
        <f t="shared" si="11"/>
        <v>9</v>
      </c>
      <c r="AA247" s="149" t="s">
        <v>263</v>
      </c>
      <c r="AB247" s="149"/>
      <c r="AC247" s="149"/>
    </row>
    <row r="248" spans="1:29" s="77" customFormat="1" ht="38.25">
      <c r="A248" s="147" t="str">
        <f>VLOOKUP(B248,ΣΧΟΛΕΙΑ!$A$2:$D$119,4,FALSE)</f>
        <v>Ν.ΣΜΥΡΝΗ</v>
      </c>
      <c r="B248" s="148" t="s">
        <v>270</v>
      </c>
      <c r="C248" s="149" t="s">
        <v>921</v>
      </c>
      <c r="D248" s="150">
        <v>166826</v>
      </c>
      <c r="E248" s="151" t="s">
        <v>45</v>
      </c>
      <c r="F248" s="152" t="s">
        <v>88</v>
      </c>
      <c r="G248" s="152" t="s">
        <v>29</v>
      </c>
      <c r="H248" s="147" t="s">
        <v>680</v>
      </c>
      <c r="I248" s="153" t="s">
        <v>913</v>
      </c>
      <c r="J248" s="154" t="s">
        <v>316</v>
      </c>
      <c r="K248" s="155">
        <v>4</v>
      </c>
      <c r="L248" s="155"/>
      <c r="M248" s="155">
        <v>2</v>
      </c>
      <c r="N248" s="155"/>
      <c r="O248" s="155"/>
      <c r="P248" s="155">
        <v>0.5</v>
      </c>
      <c r="Q248" s="155">
        <v>0.5</v>
      </c>
      <c r="R248" s="155"/>
      <c r="S248" s="155"/>
      <c r="T248" s="156"/>
      <c r="U248" s="157">
        <f t="shared" si="9"/>
        <v>7</v>
      </c>
      <c r="V248" s="158">
        <v>10.75</v>
      </c>
      <c r="W248" s="158">
        <v>1.875</v>
      </c>
      <c r="X248" s="159"/>
      <c r="Y248" s="160">
        <f t="shared" si="10"/>
        <v>12.625</v>
      </c>
      <c r="Z248" s="161">
        <f t="shared" si="11"/>
        <v>19.625</v>
      </c>
      <c r="AA248" s="149" t="s">
        <v>276</v>
      </c>
      <c r="AB248" s="149" t="s">
        <v>270</v>
      </c>
      <c r="AC248" s="149" t="s">
        <v>280</v>
      </c>
    </row>
    <row r="249" spans="1:29" s="77" customFormat="1" ht="38.25">
      <c r="A249" s="147" t="str">
        <f>VLOOKUP(B249,ΣΧΟΛΕΙΑ!$A$2:$D$119,4,FALSE)</f>
        <v>Ν.ΣΜΥΡΝΗ</v>
      </c>
      <c r="B249" s="148" t="s">
        <v>270</v>
      </c>
      <c r="C249" s="149" t="s">
        <v>919</v>
      </c>
      <c r="D249" s="150">
        <v>164327</v>
      </c>
      <c r="E249" s="151" t="s">
        <v>454</v>
      </c>
      <c r="F249" s="152" t="s">
        <v>29</v>
      </c>
      <c r="G249" s="152" t="s">
        <v>14</v>
      </c>
      <c r="H249" s="147" t="s">
        <v>654</v>
      </c>
      <c r="I249" s="153" t="s">
        <v>702</v>
      </c>
      <c r="J249" s="154" t="s">
        <v>316</v>
      </c>
      <c r="K249" s="155"/>
      <c r="L249" s="155"/>
      <c r="M249" s="155"/>
      <c r="N249" s="155"/>
      <c r="O249" s="155"/>
      <c r="P249" s="155"/>
      <c r="Q249" s="155"/>
      <c r="R249" s="155"/>
      <c r="S249" s="155"/>
      <c r="T249" s="156"/>
      <c r="U249" s="157">
        <f t="shared" si="9"/>
        <v>0</v>
      </c>
      <c r="V249" s="158">
        <v>11</v>
      </c>
      <c r="W249" s="158">
        <v>0.312</v>
      </c>
      <c r="X249" s="159"/>
      <c r="Y249" s="160">
        <f t="shared" si="10"/>
        <v>11.311999999999999</v>
      </c>
      <c r="Z249" s="161">
        <f t="shared" si="11"/>
        <v>11.311999999999999</v>
      </c>
      <c r="AA249" s="149" t="s">
        <v>270</v>
      </c>
      <c r="AB249" s="149"/>
      <c r="AC249" s="149"/>
    </row>
    <row r="250" spans="1:29" s="77" customFormat="1" ht="38.25">
      <c r="A250" s="147" t="str">
        <f>VLOOKUP(B250,ΣΧΟΛΕΙΑ!$A$2:$D$119,4,FALSE)</f>
        <v>Ν.ΣΜΥΡΝΗ</v>
      </c>
      <c r="B250" s="148" t="s">
        <v>276</v>
      </c>
      <c r="C250" s="149" t="s">
        <v>919</v>
      </c>
      <c r="D250" s="150">
        <v>166826</v>
      </c>
      <c r="E250" s="151" t="s">
        <v>45</v>
      </c>
      <c r="F250" s="152" t="s">
        <v>88</v>
      </c>
      <c r="G250" s="152" t="s">
        <v>29</v>
      </c>
      <c r="H250" s="147" t="s">
        <v>680</v>
      </c>
      <c r="I250" s="153" t="s">
        <v>913</v>
      </c>
      <c r="J250" s="154" t="s">
        <v>316</v>
      </c>
      <c r="K250" s="155">
        <v>4</v>
      </c>
      <c r="L250" s="155"/>
      <c r="M250" s="155">
        <v>2</v>
      </c>
      <c r="N250" s="155"/>
      <c r="O250" s="155"/>
      <c r="P250" s="155">
        <v>0.5</v>
      </c>
      <c r="Q250" s="155">
        <v>0.5</v>
      </c>
      <c r="R250" s="155"/>
      <c r="S250" s="155"/>
      <c r="T250" s="156"/>
      <c r="U250" s="157">
        <f t="shared" si="9"/>
        <v>7</v>
      </c>
      <c r="V250" s="158">
        <v>10.75</v>
      </c>
      <c r="W250" s="158">
        <v>1.875</v>
      </c>
      <c r="X250" s="159"/>
      <c r="Y250" s="160">
        <f t="shared" si="10"/>
        <v>12.625</v>
      </c>
      <c r="Z250" s="161">
        <f t="shared" si="11"/>
        <v>19.625</v>
      </c>
      <c r="AA250" s="149" t="s">
        <v>276</v>
      </c>
      <c r="AB250" s="149" t="s">
        <v>270</v>
      </c>
      <c r="AC250" s="149" t="s">
        <v>280</v>
      </c>
    </row>
    <row r="251" spans="1:29" s="77" customFormat="1" ht="38.25">
      <c r="A251" s="147" t="str">
        <f>VLOOKUP(B251,ΣΧΟΛΕΙΑ!$A$2:$D$119,4,FALSE)</f>
        <v>Ν.ΣΜΥΡΝΗ</v>
      </c>
      <c r="B251" s="148" t="s">
        <v>276</v>
      </c>
      <c r="C251" s="149" t="s">
        <v>920</v>
      </c>
      <c r="D251" s="150">
        <v>221563</v>
      </c>
      <c r="E251" s="151" t="s">
        <v>123</v>
      </c>
      <c r="F251" s="152" t="s">
        <v>82</v>
      </c>
      <c r="G251" s="152" t="s">
        <v>737</v>
      </c>
      <c r="H251" s="147" t="s">
        <v>668</v>
      </c>
      <c r="I251" s="153" t="s">
        <v>840</v>
      </c>
      <c r="J251" s="154" t="s">
        <v>316</v>
      </c>
      <c r="K251" s="155"/>
      <c r="L251" s="155"/>
      <c r="M251" s="155">
        <v>2</v>
      </c>
      <c r="N251" s="155"/>
      <c r="O251" s="155"/>
      <c r="P251" s="155">
        <v>0.5</v>
      </c>
      <c r="Q251" s="155"/>
      <c r="R251" s="155"/>
      <c r="S251" s="155"/>
      <c r="T251" s="156"/>
      <c r="U251" s="157">
        <f t="shared" si="9"/>
        <v>2.5</v>
      </c>
      <c r="V251" s="158">
        <v>11</v>
      </c>
      <c r="W251" s="158">
        <v>0.375</v>
      </c>
      <c r="X251" s="159"/>
      <c r="Y251" s="160">
        <f t="shared" si="10"/>
        <v>11.375</v>
      </c>
      <c r="Z251" s="161">
        <f t="shared" si="11"/>
        <v>13.875</v>
      </c>
      <c r="AA251" s="149" t="s">
        <v>217</v>
      </c>
      <c r="AB251" s="149" t="s">
        <v>290</v>
      </c>
      <c r="AC251" s="149" t="s">
        <v>276</v>
      </c>
    </row>
    <row r="252" spans="1:29" s="77" customFormat="1" ht="38.25">
      <c r="A252" s="147" t="str">
        <f>VLOOKUP(B252,ΣΧΟΛΕΙΑ!$A$2:$D$119,4,FALSE)</f>
        <v>Ν.ΣΜΥΡΝΗ</v>
      </c>
      <c r="B252" s="148" t="s">
        <v>276</v>
      </c>
      <c r="C252" s="149" t="s">
        <v>921</v>
      </c>
      <c r="D252" s="150">
        <v>193050</v>
      </c>
      <c r="E252" s="151" t="s">
        <v>497</v>
      </c>
      <c r="F252" s="152" t="s">
        <v>573</v>
      </c>
      <c r="G252" s="152" t="s">
        <v>746</v>
      </c>
      <c r="H252" s="147" t="s">
        <v>650</v>
      </c>
      <c r="I252" s="153" t="s">
        <v>713</v>
      </c>
      <c r="J252" s="154" t="s">
        <v>316</v>
      </c>
      <c r="K252" s="155"/>
      <c r="L252" s="155">
        <v>2.5</v>
      </c>
      <c r="M252" s="176">
        <v>2</v>
      </c>
      <c r="N252" s="155"/>
      <c r="O252" s="155">
        <v>0.5</v>
      </c>
      <c r="P252" s="155">
        <v>0.5</v>
      </c>
      <c r="Q252" s="155"/>
      <c r="R252" s="155">
        <v>1</v>
      </c>
      <c r="S252" s="155"/>
      <c r="T252" s="175">
        <v>0.5</v>
      </c>
      <c r="U252" s="157">
        <f t="shared" si="9"/>
        <v>7</v>
      </c>
      <c r="V252" s="158">
        <v>1.75</v>
      </c>
      <c r="W252" s="158"/>
      <c r="X252" s="159"/>
      <c r="Y252" s="160">
        <f t="shared" si="10"/>
        <v>1.75</v>
      </c>
      <c r="Z252" s="161">
        <f t="shared" si="11"/>
        <v>8.75</v>
      </c>
      <c r="AA252" s="149" t="s">
        <v>293</v>
      </c>
      <c r="AB252" s="149" t="s">
        <v>276</v>
      </c>
      <c r="AC252" s="149"/>
    </row>
    <row r="253" spans="1:29" s="77" customFormat="1" ht="38.25">
      <c r="A253" s="147" t="str">
        <f>VLOOKUP(B253,ΣΧΟΛΕΙΑ!$A$2:$D$119,4,FALSE)</f>
        <v>Ν.ΣΜΥΡΝΗ</v>
      </c>
      <c r="B253" s="148" t="s">
        <v>280</v>
      </c>
      <c r="C253" s="149" t="s">
        <v>920</v>
      </c>
      <c r="D253" s="150">
        <v>166826</v>
      </c>
      <c r="E253" s="151" t="s">
        <v>45</v>
      </c>
      <c r="F253" s="152" t="s">
        <v>88</v>
      </c>
      <c r="G253" s="152" t="s">
        <v>29</v>
      </c>
      <c r="H253" s="147" t="s">
        <v>680</v>
      </c>
      <c r="I253" s="153" t="s">
        <v>913</v>
      </c>
      <c r="J253" s="154" t="s">
        <v>316</v>
      </c>
      <c r="K253" s="155">
        <v>4</v>
      </c>
      <c r="L253" s="155"/>
      <c r="M253" s="155">
        <v>2</v>
      </c>
      <c r="N253" s="155"/>
      <c r="O253" s="155"/>
      <c r="P253" s="155">
        <v>0.5</v>
      </c>
      <c r="Q253" s="155">
        <v>0.5</v>
      </c>
      <c r="R253" s="155"/>
      <c r="S253" s="155"/>
      <c r="T253" s="156"/>
      <c r="U253" s="157">
        <f t="shared" si="9"/>
        <v>7</v>
      </c>
      <c r="V253" s="158">
        <v>10.75</v>
      </c>
      <c r="W253" s="158">
        <v>1.875</v>
      </c>
      <c r="X253" s="159"/>
      <c r="Y253" s="160">
        <f t="shared" si="10"/>
        <v>12.625</v>
      </c>
      <c r="Z253" s="161">
        <f t="shared" si="11"/>
        <v>19.625</v>
      </c>
      <c r="AA253" s="149" t="s">
        <v>276</v>
      </c>
      <c r="AB253" s="149" t="s">
        <v>270</v>
      </c>
      <c r="AC253" s="149" t="s">
        <v>280</v>
      </c>
    </row>
    <row r="254" spans="1:29" s="77" customFormat="1" ht="38.25">
      <c r="A254" s="147" t="str">
        <f>VLOOKUP(B254,ΣΧΟΛΕΙΑ!$A$2:$D$119,4,FALSE)</f>
        <v>Ν.ΣΜΥΡΝΗ</v>
      </c>
      <c r="B254" s="148" t="s">
        <v>280</v>
      </c>
      <c r="C254" s="149" t="s">
        <v>919</v>
      </c>
      <c r="D254" s="150">
        <v>153021</v>
      </c>
      <c r="E254" s="151" t="s">
        <v>11</v>
      </c>
      <c r="F254" s="152" t="s">
        <v>7</v>
      </c>
      <c r="G254" s="152" t="s">
        <v>732</v>
      </c>
      <c r="H254" s="147" t="s">
        <v>654</v>
      </c>
      <c r="I254" s="153" t="s">
        <v>773</v>
      </c>
      <c r="J254" s="154" t="s">
        <v>316</v>
      </c>
      <c r="K254" s="155"/>
      <c r="L254" s="155"/>
      <c r="M254" s="155"/>
      <c r="N254" s="155"/>
      <c r="O254" s="155"/>
      <c r="P254" s="155">
        <v>0.5</v>
      </c>
      <c r="Q254" s="155"/>
      <c r="R254" s="155"/>
      <c r="S254" s="155"/>
      <c r="T254" s="156"/>
      <c r="U254" s="157">
        <f t="shared" si="9"/>
        <v>0.5</v>
      </c>
      <c r="V254" s="158">
        <v>11</v>
      </c>
      <c r="W254" s="158">
        <v>1.375</v>
      </c>
      <c r="X254" s="159"/>
      <c r="Y254" s="160">
        <f t="shared" si="10"/>
        <v>12.375</v>
      </c>
      <c r="Z254" s="161">
        <f t="shared" si="11"/>
        <v>12.875</v>
      </c>
      <c r="AA254" s="149" t="s">
        <v>280</v>
      </c>
      <c r="AB254" s="149"/>
      <c r="AC254" s="149"/>
    </row>
    <row r="255" spans="1:29" s="77" customFormat="1" ht="38.25">
      <c r="A255" s="147" t="str">
        <f>VLOOKUP(B255,ΣΧΟΛΕΙΑ!$A$2:$D$119,4,FALSE)</f>
        <v>Ν.ΣΜΥΡΝΗ</v>
      </c>
      <c r="B255" s="148" t="s">
        <v>285</v>
      </c>
      <c r="C255" s="149" t="s">
        <v>919</v>
      </c>
      <c r="D255" s="150">
        <v>147234</v>
      </c>
      <c r="E255" s="151" t="s">
        <v>446</v>
      </c>
      <c r="F255" s="152" t="s">
        <v>26</v>
      </c>
      <c r="G255" s="152" t="s">
        <v>6</v>
      </c>
      <c r="H255" s="147" t="s">
        <v>676</v>
      </c>
      <c r="I255" s="153" t="s">
        <v>761</v>
      </c>
      <c r="J255" s="154" t="s">
        <v>316</v>
      </c>
      <c r="K255" s="155"/>
      <c r="L255" s="155"/>
      <c r="M255" s="155"/>
      <c r="N255" s="155"/>
      <c r="O255" s="155"/>
      <c r="P255" s="155">
        <v>0.5</v>
      </c>
      <c r="Q255" s="155"/>
      <c r="R255" s="155"/>
      <c r="S255" s="155"/>
      <c r="T255" s="156"/>
      <c r="U255" s="157">
        <f t="shared" si="9"/>
        <v>0.5</v>
      </c>
      <c r="V255" s="158">
        <v>11</v>
      </c>
      <c r="W255" s="158">
        <v>1.375</v>
      </c>
      <c r="X255" s="159"/>
      <c r="Y255" s="160">
        <f t="shared" si="10"/>
        <v>12.375</v>
      </c>
      <c r="Z255" s="161">
        <f t="shared" si="11"/>
        <v>12.875</v>
      </c>
      <c r="AA255" s="149" t="s">
        <v>285</v>
      </c>
      <c r="AB255" s="149"/>
      <c r="AC255" s="149"/>
    </row>
    <row r="256" spans="1:29" s="77" customFormat="1" ht="38.25">
      <c r="A256" s="147" t="str">
        <f>VLOOKUP(B256,ΣΧΟΛΕΙΑ!$A$2:$D$119,4,FALSE)</f>
        <v>Ν.ΣΜΥΡΝΗ</v>
      </c>
      <c r="B256" s="148" t="s">
        <v>285</v>
      </c>
      <c r="C256" s="149" t="s">
        <v>919</v>
      </c>
      <c r="D256" s="150">
        <v>212676</v>
      </c>
      <c r="E256" s="151" t="s">
        <v>466</v>
      </c>
      <c r="F256" s="152" t="s">
        <v>44</v>
      </c>
      <c r="G256" s="152" t="s">
        <v>743</v>
      </c>
      <c r="H256" s="147" t="s">
        <v>654</v>
      </c>
      <c r="I256" s="153" t="s">
        <v>762</v>
      </c>
      <c r="J256" s="154" t="s">
        <v>316</v>
      </c>
      <c r="K256" s="155"/>
      <c r="L256" s="155">
        <v>2.5</v>
      </c>
      <c r="M256" s="155"/>
      <c r="N256" s="155"/>
      <c r="O256" s="155"/>
      <c r="P256" s="155">
        <v>0.5</v>
      </c>
      <c r="Q256" s="155"/>
      <c r="R256" s="155">
        <v>1</v>
      </c>
      <c r="S256" s="155"/>
      <c r="T256" s="156"/>
      <c r="U256" s="157">
        <f t="shared" si="9"/>
        <v>4</v>
      </c>
      <c r="V256" s="158">
        <v>3.75</v>
      </c>
      <c r="W256" s="158">
        <v>0.874</v>
      </c>
      <c r="X256" s="159"/>
      <c r="Y256" s="160">
        <f t="shared" si="10"/>
        <v>4.6239999999999997</v>
      </c>
      <c r="Z256" s="161">
        <f t="shared" si="11"/>
        <v>8.6239999999999988</v>
      </c>
      <c r="AA256" s="149" t="s">
        <v>285</v>
      </c>
      <c r="AB256" s="149" t="s">
        <v>293</v>
      </c>
      <c r="AC256" s="149"/>
    </row>
    <row r="257" spans="1:29" s="77" customFormat="1" ht="38.25">
      <c r="A257" s="147" t="str">
        <f>VLOOKUP(B257,ΣΧΟΛΕΙΑ!$A$2:$D$119,4,FALSE)</f>
        <v>Ν.ΣΜΥΡΝΗ</v>
      </c>
      <c r="B257" s="148" t="s">
        <v>289</v>
      </c>
      <c r="C257" s="149" t="s">
        <v>921</v>
      </c>
      <c r="D257" s="150">
        <v>156968</v>
      </c>
      <c r="E257" s="151" t="s">
        <v>80</v>
      </c>
      <c r="F257" s="152" t="s">
        <v>81</v>
      </c>
      <c r="G257" s="152" t="s">
        <v>82</v>
      </c>
      <c r="H257" s="147" t="s">
        <v>656</v>
      </c>
      <c r="I257" s="153" t="s">
        <v>818</v>
      </c>
      <c r="J257" s="154" t="s">
        <v>316</v>
      </c>
      <c r="K257" s="155"/>
      <c r="L257" s="155">
        <v>2.5</v>
      </c>
      <c r="M257" s="155"/>
      <c r="N257" s="155"/>
      <c r="O257" s="155"/>
      <c r="P257" s="155">
        <v>0.5</v>
      </c>
      <c r="Q257" s="155"/>
      <c r="R257" s="155">
        <v>1</v>
      </c>
      <c r="S257" s="155"/>
      <c r="T257" s="156"/>
      <c r="U257" s="157">
        <f t="shared" ref="U257:U289" si="12">K257+L257+M257+N257+O257+P257+Q257+R257+S257+T257</f>
        <v>4</v>
      </c>
      <c r="V257" s="158">
        <v>11</v>
      </c>
      <c r="W257" s="158">
        <v>2</v>
      </c>
      <c r="X257" s="159"/>
      <c r="Y257" s="160">
        <f t="shared" ref="Y257:Y301" si="13">V257+W257+X257</f>
        <v>13</v>
      </c>
      <c r="Z257" s="161">
        <f t="shared" ref="Z257:Z301" si="14">U257+Y257</f>
        <v>17</v>
      </c>
      <c r="AA257" s="149" t="s">
        <v>254</v>
      </c>
      <c r="AB257" s="149" t="s">
        <v>289</v>
      </c>
      <c r="AC257" s="149" t="s">
        <v>206</v>
      </c>
    </row>
    <row r="258" spans="1:29" s="77" customFormat="1" ht="38.25">
      <c r="A258" s="147" t="str">
        <f>VLOOKUP(B258,ΣΧΟΛΕΙΑ!$A$2:$D$119,4,FALSE)</f>
        <v>Ν.ΣΜΥΡΝΗ</v>
      </c>
      <c r="B258" s="148" t="s">
        <v>289</v>
      </c>
      <c r="C258" s="149" t="s">
        <v>919</v>
      </c>
      <c r="D258" s="150">
        <v>153316</v>
      </c>
      <c r="E258" s="151" t="s">
        <v>548</v>
      </c>
      <c r="F258" s="152" t="s">
        <v>583</v>
      </c>
      <c r="G258" s="152" t="s">
        <v>16</v>
      </c>
      <c r="H258" s="147" t="s">
        <v>650</v>
      </c>
      <c r="I258" s="153" t="s">
        <v>728</v>
      </c>
      <c r="J258" s="154" t="s">
        <v>316</v>
      </c>
      <c r="K258" s="155"/>
      <c r="L258" s="155"/>
      <c r="M258" s="155"/>
      <c r="N258" s="155"/>
      <c r="O258" s="155"/>
      <c r="P258" s="155">
        <v>0.5</v>
      </c>
      <c r="Q258" s="155">
        <v>0.5</v>
      </c>
      <c r="R258" s="155"/>
      <c r="S258" s="155"/>
      <c r="T258" s="156"/>
      <c r="U258" s="157">
        <f t="shared" si="12"/>
        <v>1</v>
      </c>
      <c r="V258" s="158">
        <v>11</v>
      </c>
      <c r="W258" s="158">
        <v>1</v>
      </c>
      <c r="X258" s="159"/>
      <c r="Y258" s="160">
        <f t="shared" si="13"/>
        <v>12</v>
      </c>
      <c r="Z258" s="161">
        <f t="shared" si="14"/>
        <v>13</v>
      </c>
      <c r="AA258" s="149" t="s">
        <v>289</v>
      </c>
      <c r="AB258" s="149"/>
      <c r="AC258" s="149"/>
    </row>
    <row r="259" spans="1:29" s="77" customFormat="1" ht="38.25">
      <c r="A259" s="147" t="str">
        <f>VLOOKUP(B259,ΣΧΟΛΕΙΑ!$A$2:$D$119,4,FALSE)</f>
        <v>Ν.ΣΜΥΡΝΗ</v>
      </c>
      <c r="B259" s="148" t="s">
        <v>293</v>
      </c>
      <c r="C259" s="149" t="s">
        <v>919</v>
      </c>
      <c r="D259" s="150">
        <v>155586</v>
      </c>
      <c r="E259" s="151" t="s">
        <v>97</v>
      </c>
      <c r="F259" s="152" t="s">
        <v>27</v>
      </c>
      <c r="G259" s="152" t="s">
        <v>23</v>
      </c>
      <c r="H259" s="147" t="s">
        <v>651</v>
      </c>
      <c r="I259" s="153" t="s">
        <v>825</v>
      </c>
      <c r="J259" s="154" t="s">
        <v>316</v>
      </c>
      <c r="K259" s="155">
        <v>4</v>
      </c>
      <c r="L259" s="155"/>
      <c r="M259" s="155"/>
      <c r="N259" s="155"/>
      <c r="O259" s="155"/>
      <c r="P259" s="155">
        <v>0.5</v>
      </c>
      <c r="Q259" s="155"/>
      <c r="R259" s="155"/>
      <c r="S259" s="155"/>
      <c r="T259" s="156"/>
      <c r="U259" s="157">
        <f t="shared" si="12"/>
        <v>4.5</v>
      </c>
      <c r="V259" s="158">
        <v>11</v>
      </c>
      <c r="W259" s="158">
        <v>2</v>
      </c>
      <c r="X259" s="159"/>
      <c r="Y259" s="160">
        <f t="shared" si="13"/>
        <v>13</v>
      </c>
      <c r="Z259" s="161">
        <f t="shared" si="14"/>
        <v>17.5</v>
      </c>
      <c r="AA259" s="149" t="s">
        <v>293</v>
      </c>
      <c r="AB259" s="149"/>
      <c r="AC259" s="149"/>
    </row>
    <row r="260" spans="1:29" s="77" customFormat="1" ht="38.25">
      <c r="A260" s="147" t="str">
        <f>VLOOKUP(B260,ΣΧΟΛΕΙΑ!$A$2:$D$119,4,FALSE)</f>
        <v>Ν.ΣΜΥΡΝΗ</v>
      </c>
      <c r="B260" s="148" t="s">
        <v>293</v>
      </c>
      <c r="C260" s="149" t="s">
        <v>919</v>
      </c>
      <c r="D260" s="150">
        <v>193050</v>
      </c>
      <c r="E260" s="151" t="s">
        <v>497</v>
      </c>
      <c r="F260" s="152" t="s">
        <v>573</v>
      </c>
      <c r="G260" s="152" t="s">
        <v>746</v>
      </c>
      <c r="H260" s="147" t="s">
        <v>650</v>
      </c>
      <c r="I260" s="153" t="s">
        <v>713</v>
      </c>
      <c r="J260" s="154" t="s">
        <v>316</v>
      </c>
      <c r="K260" s="155"/>
      <c r="L260" s="155">
        <v>2.5</v>
      </c>
      <c r="M260" s="176">
        <v>2</v>
      </c>
      <c r="N260" s="155"/>
      <c r="O260" s="155">
        <v>0.5</v>
      </c>
      <c r="P260" s="155">
        <v>0.5</v>
      </c>
      <c r="Q260" s="155"/>
      <c r="R260" s="155">
        <v>1</v>
      </c>
      <c r="S260" s="155"/>
      <c r="T260" s="175">
        <v>0.5</v>
      </c>
      <c r="U260" s="157">
        <f t="shared" si="12"/>
        <v>7</v>
      </c>
      <c r="V260" s="158">
        <v>1.75</v>
      </c>
      <c r="W260" s="158"/>
      <c r="X260" s="159"/>
      <c r="Y260" s="160">
        <f t="shared" si="13"/>
        <v>1.75</v>
      </c>
      <c r="Z260" s="161">
        <f t="shared" si="14"/>
        <v>8.75</v>
      </c>
      <c r="AA260" s="149" t="s">
        <v>293</v>
      </c>
      <c r="AB260" s="149" t="s">
        <v>276</v>
      </c>
      <c r="AC260" s="149"/>
    </row>
    <row r="261" spans="1:29" s="77" customFormat="1" ht="38.25">
      <c r="A261" s="147" t="str">
        <f>VLOOKUP(B261,ΣΧΟΛΕΙΑ!$A$2:$D$119,4,FALSE)</f>
        <v>Ν.ΣΜΥΡΝΗ</v>
      </c>
      <c r="B261" s="148" t="s">
        <v>293</v>
      </c>
      <c r="C261" s="149" t="s">
        <v>921</v>
      </c>
      <c r="D261" s="150">
        <v>212676</v>
      </c>
      <c r="E261" s="151" t="s">
        <v>466</v>
      </c>
      <c r="F261" s="152" t="s">
        <v>44</v>
      </c>
      <c r="G261" s="152" t="s">
        <v>743</v>
      </c>
      <c r="H261" s="147" t="s">
        <v>654</v>
      </c>
      <c r="I261" s="153" t="s">
        <v>762</v>
      </c>
      <c r="J261" s="154" t="s">
        <v>316</v>
      </c>
      <c r="K261" s="155"/>
      <c r="L261" s="155">
        <v>2.5</v>
      </c>
      <c r="M261" s="155"/>
      <c r="N261" s="155"/>
      <c r="O261" s="155"/>
      <c r="P261" s="155">
        <v>0.5</v>
      </c>
      <c r="Q261" s="155"/>
      <c r="R261" s="155">
        <v>1</v>
      </c>
      <c r="S261" s="155"/>
      <c r="T261" s="156"/>
      <c r="U261" s="157">
        <f t="shared" si="12"/>
        <v>4</v>
      </c>
      <c r="V261" s="158">
        <v>3.75</v>
      </c>
      <c r="W261" s="158">
        <v>0.874</v>
      </c>
      <c r="X261" s="159"/>
      <c r="Y261" s="160">
        <f t="shared" si="13"/>
        <v>4.6239999999999997</v>
      </c>
      <c r="Z261" s="161">
        <f t="shared" si="14"/>
        <v>8.6239999999999988</v>
      </c>
      <c r="AA261" s="149" t="s">
        <v>285</v>
      </c>
      <c r="AB261" s="149" t="s">
        <v>293</v>
      </c>
      <c r="AC261" s="149"/>
    </row>
    <row r="262" spans="1:29" s="77" customFormat="1" ht="38.25">
      <c r="A262" s="147" t="str">
        <f>VLOOKUP(B262,ΣΧΟΛΕΙΑ!$A$2:$D$119,4,FALSE)</f>
        <v>Ν.ΣΜΥΡΝΗ</v>
      </c>
      <c r="B262" s="148" t="s">
        <v>295</v>
      </c>
      <c r="C262" s="149" t="s">
        <v>919</v>
      </c>
      <c r="D262" s="150">
        <v>163184</v>
      </c>
      <c r="E262" s="151" t="s">
        <v>54</v>
      </c>
      <c r="F262" s="152" t="s">
        <v>44</v>
      </c>
      <c r="G262" s="152" t="s">
        <v>740</v>
      </c>
      <c r="H262" s="147" t="s">
        <v>681</v>
      </c>
      <c r="I262" s="153" t="s">
        <v>914</v>
      </c>
      <c r="J262" s="154" t="s">
        <v>316</v>
      </c>
      <c r="K262" s="155"/>
      <c r="L262" s="155">
        <v>2.5</v>
      </c>
      <c r="M262" s="155"/>
      <c r="N262" s="155"/>
      <c r="O262" s="155"/>
      <c r="P262" s="155">
        <v>0.5</v>
      </c>
      <c r="Q262" s="155"/>
      <c r="R262" s="155">
        <v>1</v>
      </c>
      <c r="S262" s="155"/>
      <c r="T262" s="185">
        <v>0.5</v>
      </c>
      <c r="U262" s="157">
        <f t="shared" si="12"/>
        <v>4.5</v>
      </c>
      <c r="V262" s="158">
        <v>11</v>
      </c>
      <c r="W262" s="158">
        <v>2</v>
      </c>
      <c r="X262" s="159"/>
      <c r="Y262" s="160">
        <f t="shared" si="13"/>
        <v>13</v>
      </c>
      <c r="Z262" s="161">
        <f t="shared" si="14"/>
        <v>17.5</v>
      </c>
      <c r="AA262" s="149" t="s">
        <v>295</v>
      </c>
      <c r="AB262" s="149"/>
      <c r="AC262" s="149"/>
    </row>
    <row r="263" spans="1:29" s="77" customFormat="1" ht="38.25">
      <c r="A263" s="147" t="str">
        <f>VLOOKUP(B263,ΣΧΟΛΕΙΑ!$A$2:$D$119,4,FALSE)</f>
        <v>Ν.ΣΜΥΡΝΗ</v>
      </c>
      <c r="B263" s="148" t="s">
        <v>295</v>
      </c>
      <c r="C263" s="149" t="s">
        <v>919</v>
      </c>
      <c r="D263" s="150">
        <v>167043</v>
      </c>
      <c r="E263" s="151" t="s">
        <v>494</v>
      </c>
      <c r="F263" s="152" t="s">
        <v>42</v>
      </c>
      <c r="G263" s="152" t="s">
        <v>29</v>
      </c>
      <c r="H263" s="147" t="s">
        <v>652</v>
      </c>
      <c r="I263" s="153" t="s">
        <v>764</v>
      </c>
      <c r="J263" s="154" t="s">
        <v>316</v>
      </c>
      <c r="K263" s="155"/>
      <c r="L263" s="155"/>
      <c r="M263" s="155"/>
      <c r="N263" s="155"/>
      <c r="O263" s="155"/>
      <c r="P263" s="155"/>
      <c r="Q263" s="155"/>
      <c r="R263" s="155"/>
      <c r="S263" s="155"/>
      <c r="T263" s="156"/>
      <c r="U263" s="157">
        <f t="shared" si="12"/>
        <v>0</v>
      </c>
      <c r="V263" s="158">
        <v>11</v>
      </c>
      <c r="W263" s="158">
        <v>1</v>
      </c>
      <c r="X263" s="159"/>
      <c r="Y263" s="160">
        <f t="shared" si="13"/>
        <v>12</v>
      </c>
      <c r="Z263" s="161">
        <f t="shared" si="14"/>
        <v>12</v>
      </c>
      <c r="AA263" s="149" t="s">
        <v>295</v>
      </c>
      <c r="AB263" s="149"/>
      <c r="AC263" s="149"/>
    </row>
    <row r="264" spans="1:29" s="77" customFormat="1" ht="38.25">
      <c r="A264" s="147" t="str">
        <f>VLOOKUP(B264,ΣΧΟΛΕΙΑ!$A$2:$D$119,4,FALSE)</f>
        <v>Ν.ΣΜΥΡΝΗ</v>
      </c>
      <c r="B264" s="148" t="s">
        <v>298</v>
      </c>
      <c r="C264" s="149" t="s">
        <v>919</v>
      </c>
      <c r="D264" s="150">
        <v>168758</v>
      </c>
      <c r="E264" s="151" t="s">
        <v>451</v>
      </c>
      <c r="F264" s="152" t="s">
        <v>565</v>
      </c>
      <c r="G264" s="152" t="s">
        <v>21</v>
      </c>
      <c r="H264" s="147" t="s">
        <v>679</v>
      </c>
      <c r="I264" s="153" t="s">
        <v>807</v>
      </c>
      <c r="J264" s="154" t="s">
        <v>316</v>
      </c>
      <c r="K264" s="155"/>
      <c r="L264" s="155"/>
      <c r="M264" s="155"/>
      <c r="N264" s="155"/>
      <c r="O264" s="155"/>
      <c r="P264" s="155">
        <v>0.5</v>
      </c>
      <c r="Q264" s="155"/>
      <c r="R264" s="155"/>
      <c r="S264" s="155"/>
      <c r="T264" s="156"/>
      <c r="U264" s="157">
        <f t="shared" si="12"/>
        <v>0.5</v>
      </c>
      <c r="V264" s="158">
        <v>11</v>
      </c>
      <c r="W264" s="158">
        <v>1</v>
      </c>
      <c r="X264" s="159"/>
      <c r="Y264" s="160">
        <f t="shared" si="13"/>
        <v>12</v>
      </c>
      <c r="Z264" s="161">
        <f t="shared" si="14"/>
        <v>12.5</v>
      </c>
      <c r="AA264" s="149" t="s">
        <v>298</v>
      </c>
      <c r="AB264" s="149"/>
      <c r="AC264" s="149"/>
    </row>
    <row r="265" spans="1:29" s="77" customFormat="1" ht="38.25">
      <c r="A265" s="147" t="str">
        <f>VLOOKUP(B265,ΣΧΟΛΕΙΑ!$A$2:$D$119,4,FALSE)</f>
        <v>Ν.ΣΜΥΡΝΗ</v>
      </c>
      <c r="B265" s="148" t="s">
        <v>298</v>
      </c>
      <c r="C265" s="149" t="s">
        <v>919</v>
      </c>
      <c r="D265" s="150">
        <v>189853</v>
      </c>
      <c r="E265" s="151" t="s">
        <v>547</v>
      </c>
      <c r="F265" s="152" t="s">
        <v>50</v>
      </c>
      <c r="G265" s="152" t="s">
        <v>89</v>
      </c>
      <c r="H265" s="147" t="s">
        <v>654</v>
      </c>
      <c r="I265" s="153" t="s">
        <v>727</v>
      </c>
      <c r="J265" s="154" t="s">
        <v>316</v>
      </c>
      <c r="K265" s="155"/>
      <c r="L265" s="155"/>
      <c r="M265" s="155"/>
      <c r="N265" s="155"/>
      <c r="O265" s="155"/>
      <c r="P265" s="155">
        <v>0.5</v>
      </c>
      <c r="Q265" s="155">
        <v>0.5</v>
      </c>
      <c r="R265" s="155"/>
      <c r="S265" s="155"/>
      <c r="T265" s="156"/>
      <c r="U265" s="157">
        <f t="shared" si="12"/>
        <v>1</v>
      </c>
      <c r="V265" s="158">
        <v>0.25</v>
      </c>
      <c r="W265" s="158"/>
      <c r="X265" s="159"/>
      <c r="Y265" s="160">
        <f t="shared" si="13"/>
        <v>0.25</v>
      </c>
      <c r="Z265" s="161">
        <f t="shared" si="14"/>
        <v>1.25</v>
      </c>
      <c r="AA265" s="149" t="s">
        <v>298</v>
      </c>
      <c r="AB265" s="149"/>
      <c r="AC265" s="149"/>
    </row>
    <row r="266" spans="1:29" s="77" customFormat="1" ht="38.25">
      <c r="A266" s="147" t="str">
        <f>VLOOKUP(B266,ΣΧΟΛΕΙΑ!$A$2:$D$119,4,FALSE)</f>
        <v>Ν.ΣΜΥΡΝΗ</v>
      </c>
      <c r="B266" s="148" t="s">
        <v>301</v>
      </c>
      <c r="C266" s="149" t="s">
        <v>919</v>
      </c>
      <c r="D266" s="150">
        <v>170041</v>
      </c>
      <c r="E266" s="151" t="s">
        <v>535</v>
      </c>
      <c r="F266" s="152" t="s">
        <v>578</v>
      </c>
      <c r="G266" s="152" t="s">
        <v>32</v>
      </c>
      <c r="H266" s="147" t="s">
        <v>650</v>
      </c>
      <c r="I266" s="153" t="s">
        <v>586</v>
      </c>
      <c r="J266" s="154" t="s">
        <v>316</v>
      </c>
      <c r="K266" s="155"/>
      <c r="L266" s="155">
        <v>2.5</v>
      </c>
      <c r="M266" s="155">
        <v>2</v>
      </c>
      <c r="N266" s="155"/>
      <c r="O266" s="155"/>
      <c r="P266" s="155"/>
      <c r="Q266" s="155"/>
      <c r="R266" s="155">
        <v>1</v>
      </c>
      <c r="S266" s="155"/>
      <c r="T266" s="156"/>
      <c r="U266" s="157">
        <f t="shared" si="12"/>
        <v>5.5</v>
      </c>
      <c r="V266" s="158">
        <v>11</v>
      </c>
      <c r="W266" s="158"/>
      <c r="X266" s="159"/>
      <c r="Y266" s="160">
        <f t="shared" si="13"/>
        <v>11</v>
      </c>
      <c r="Z266" s="161">
        <f t="shared" si="14"/>
        <v>16.5</v>
      </c>
      <c r="AA266" s="149" t="s">
        <v>301</v>
      </c>
      <c r="AB266" s="149"/>
      <c r="AC266" s="149"/>
    </row>
    <row r="267" spans="1:29" s="77" customFormat="1" ht="38.25">
      <c r="A267" s="147" t="str">
        <f>VLOOKUP(B267,ΣΧΟΛΕΙΑ!$A$2:$D$119,4,FALSE)</f>
        <v>Ν.ΣΜΥΡΝΗ</v>
      </c>
      <c r="B267" s="148" t="s">
        <v>301</v>
      </c>
      <c r="C267" s="149" t="s">
        <v>919</v>
      </c>
      <c r="D267" s="150">
        <v>170726</v>
      </c>
      <c r="E267" s="188" t="s">
        <v>770</v>
      </c>
      <c r="F267" s="152" t="s">
        <v>51</v>
      </c>
      <c r="G267" s="152" t="s">
        <v>29</v>
      </c>
      <c r="H267" s="147" t="s">
        <v>653</v>
      </c>
      <c r="I267" s="153" t="s">
        <v>586</v>
      </c>
      <c r="J267" s="154" t="s">
        <v>316</v>
      </c>
      <c r="K267" s="155"/>
      <c r="L267" s="155"/>
      <c r="M267" s="155"/>
      <c r="N267" s="155"/>
      <c r="O267" s="155"/>
      <c r="P267" s="155"/>
      <c r="Q267" s="155"/>
      <c r="R267" s="155">
        <v>1</v>
      </c>
      <c r="S267" s="155"/>
      <c r="T267" s="156"/>
      <c r="U267" s="157">
        <f t="shared" si="12"/>
        <v>1</v>
      </c>
      <c r="V267" s="158">
        <v>11</v>
      </c>
      <c r="W267" s="158">
        <v>1.375</v>
      </c>
      <c r="X267" s="159"/>
      <c r="Y267" s="160">
        <f t="shared" si="13"/>
        <v>12.375</v>
      </c>
      <c r="Z267" s="161">
        <f t="shared" si="14"/>
        <v>13.375</v>
      </c>
      <c r="AA267" s="149" t="s">
        <v>301</v>
      </c>
      <c r="AB267" s="149"/>
      <c r="AC267" s="149"/>
    </row>
    <row r="268" spans="1:29" s="77" customFormat="1" ht="38.25">
      <c r="A268" s="147" t="str">
        <f>VLOOKUP(B268,ΣΧΟΛΕΙΑ!$A$2:$D$119,4,FALSE)</f>
        <v>Ν.ΣΜΥΡΝΗ</v>
      </c>
      <c r="B268" s="148" t="s">
        <v>308</v>
      </c>
      <c r="C268" s="149" t="s">
        <v>921</v>
      </c>
      <c r="D268" s="150">
        <v>149106</v>
      </c>
      <c r="E268" s="151" t="s">
        <v>113</v>
      </c>
      <c r="F268" s="152" t="s">
        <v>12</v>
      </c>
      <c r="G268" s="152" t="s">
        <v>48</v>
      </c>
      <c r="H268" s="147" t="s">
        <v>765</v>
      </c>
      <c r="I268" s="153" t="s">
        <v>74</v>
      </c>
      <c r="J268" s="154" t="s">
        <v>316</v>
      </c>
      <c r="K268" s="155"/>
      <c r="L268" s="155">
        <v>2.5</v>
      </c>
      <c r="M268" s="155">
        <v>2</v>
      </c>
      <c r="N268" s="155"/>
      <c r="O268" s="155"/>
      <c r="P268" s="155">
        <v>0.5</v>
      </c>
      <c r="Q268" s="155"/>
      <c r="R268" s="155">
        <v>1</v>
      </c>
      <c r="S268" s="155"/>
      <c r="T268" s="156"/>
      <c r="U268" s="157">
        <f t="shared" si="12"/>
        <v>6</v>
      </c>
      <c r="V268" s="158">
        <v>11</v>
      </c>
      <c r="W268" s="158">
        <v>2</v>
      </c>
      <c r="X268" s="159"/>
      <c r="Y268" s="160">
        <f t="shared" si="13"/>
        <v>13</v>
      </c>
      <c r="Z268" s="161">
        <f t="shared" si="14"/>
        <v>19</v>
      </c>
      <c r="AA268" s="149" t="s">
        <v>268</v>
      </c>
      <c r="AB268" s="149" t="s">
        <v>308</v>
      </c>
      <c r="AC268" s="149"/>
    </row>
    <row r="269" spans="1:29" s="77" customFormat="1" ht="38.25">
      <c r="A269" s="147" t="str">
        <f>VLOOKUP(B269,ΣΧΟΛΕΙΑ!$A$2:$D$119,4,FALSE)</f>
        <v>Ν.ΣΜΥΡΝΗ</v>
      </c>
      <c r="B269" s="148" t="s">
        <v>308</v>
      </c>
      <c r="C269" s="149" t="s">
        <v>919</v>
      </c>
      <c r="D269" s="150">
        <v>170583</v>
      </c>
      <c r="E269" s="151" t="s">
        <v>461</v>
      </c>
      <c r="F269" s="152" t="s">
        <v>21</v>
      </c>
      <c r="G269" s="152" t="s">
        <v>6</v>
      </c>
      <c r="H269" s="147" t="s">
        <v>656</v>
      </c>
      <c r="I269" s="153" t="s">
        <v>626</v>
      </c>
      <c r="J269" s="181" t="s">
        <v>774</v>
      </c>
      <c r="K269" s="155">
        <v>4</v>
      </c>
      <c r="L269" s="155"/>
      <c r="M269" s="155"/>
      <c r="N269" s="155"/>
      <c r="O269" s="155"/>
      <c r="P269" s="155">
        <v>0.5</v>
      </c>
      <c r="Q269" s="155"/>
      <c r="R269" s="155">
        <v>1</v>
      </c>
      <c r="S269" s="155"/>
      <c r="T269" s="185">
        <v>0.5</v>
      </c>
      <c r="U269" s="157">
        <f t="shared" si="12"/>
        <v>6</v>
      </c>
      <c r="V269" s="158">
        <v>10</v>
      </c>
      <c r="W269" s="158">
        <v>1.75</v>
      </c>
      <c r="X269" s="159"/>
      <c r="Y269" s="160">
        <f t="shared" si="13"/>
        <v>11.75</v>
      </c>
      <c r="Z269" s="161">
        <f t="shared" si="14"/>
        <v>17.75</v>
      </c>
      <c r="AA269" s="149" t="s">
        <v>308</v>
      </c>
      <c r="AB269" s="149" t="s">
        <v>634</v>
      </c>
      <c r="AC269" s="149"/>
    </row>
    <row r="270" spans="1:29" s="77" customFormat="1" ht="38.25">
      <c r="A270" s="147" t="str">
        <f>VLOOKUP(B270,ΣΧΟΛΕΙΑ!$A$2:$D$119,4,FALSE)</f>
        <v>Ν.ΣΜΥΡΝΗ</v>
      </c>
      <c r="B270" s="148" t="s">
        <v>308</v>
      </c>
      <c r="C270" s="149" t="s">
        <v>919</v>
      </c>
      <c r="D270" s="150">
        <v>153129</v>
      </c>
      <c r="E270" s="151" t="s">
        <v>46</v>
      </c>
      <c r="F270" s="152" t="s">
        <v>47</v>
      </c>
      <c r="G270" s="152" t="s">
        <v>736</v>
      </c>
      <c r="H270" s="147" t="s">
        <v>659</v>
      </c>
      <c r="I270" s="153" t="s">
        <v>715</v>
      </c>
      <c r="J270" s="189" t="s">
        <v>316</v>
      </c>
      <c r="K270" s="155">
        <v>4</v>
      </c>
      <c r="L270" s="155"/>
      <c r="M270" s="155"/>
      <c r="N270" s="155"/>
      <c r="O270" s="155"/>
      <c r="P270" s="155">
        <v>0.5</v>
      </c>
      <c r="Q270" s="155"/>
      <c r="R270" s="155"/>
      <c r="S270" s="155"/>
      <c r="T270" s="156"/>
      <c r="U270" s="157">
        <f t="shared" si="12"/>
        <v>4.5</v>
      </c>
      <c r="V270" s="158">
        <v>11</v>
      </c>
      <c r="W270" s="158">
        <v>1.875</v>
      </c>
      <c r="X270" s="159"/>
      <c r="Y270" s="160">
        <f t="shared" si="13"/>
        <v>12.875</v>
      </c>
      <c r="Z270" s="161">
        <f t="shared" si="14"/>
        <v>17.375</v>
      </c>
      <c r="AA270" s="149" t="s">
        <v>308</v>
      </c>
      <c r="AB270" s="149" t="s">
        <v>213</v>
      </c>
      <c r="AC270" s="149" t="s">
        <v>241</v>
      </c>
    </row>
    <row r="271" spans="1:29" s="77" customFormat="1" ht="38.25">
      <c r="A271" s="147" t="str">
        <f>VLOOKUP(B271,ΣΧΟΛΕΙΑ!$A$2:$D$119,4,FALSE)</f>
        <v>Ν.ΣΜΥΡΝΗ</v>
      </c>
      <c r="B271" s="148" t="s">
        <v>308</v>
      </c>
      <c r="C271" s="149" t="s">
        <v>919</v>
      </c>
      <c r="D271" s="150">
        <v>180515</v>
      </c>
      <c r="E271" s="151" t="s">
        <v>553</v>
      </c>
      <c r="F271" s="152" t="s">
        <v>23</v>
      </c>
      <c r="G271" s="152" t="s">
        <v>582</v>
      </c>
      <c r="H271" s="147" t="s">
        <v>659</v>
      </c>
      <c r="I271" s="153" t="s">
        <v>626</v>
      </c>
      <c r="J271" s="154" t="s">
        <v>316</v>
      </c>
      <c r="K271" s="155">
        <v>4</v>
      </c>
      <c r="L271" s="155"/>
      <c r="M271" s="155"/>
      <c r="N271" s="155"/>
      <c r="O271" s="155"/>
      <c r="P271" s="155">
        <v>0.5</v>
      </c>
      <c r="Q271" s="155"/>
      <c r="R271" s="155">
        <v>1</v>
      </c>
      <c r="S271" s="155"/>
      <c r="T271" s="156"/>
      <c r="U271" s="157">
        <f t="shared" si="12"/>
        <v>5.5</v>
      </c>
      <c r="V271" s="158">
        <v>11</v>
      </c>
      <c r="W271" s="158"/>
      <c r="X271" s="159"/>
      <c r="Y271" s="160">
        <f t="shared" si="13"/>
        <v>11</v>
      </c>
      <c r="Z271" s="161">
        <f t="shared" si="14"/>
        <v>16.5</v>
      </c>
      <c r="AA271" s="149" t="s">
        <v>308</v>
      </c>
      <c r="AB271" s="149"/>
      <c r="AC271" s="149"/>
    </row>
    <row r="272" spans="1:29" s="77" customFormat="1" ht="38.25">
      <c r="A272" s="147" t="str">
        <f>VLOOKUP(B272,ΣΧΟΛΕΙΑ!$A$2:$D$119,4,FALSE)</f>
        <v>Ν.ΣΜΥΡΝΗ</v>
      </c>
      <c r="B272" s="148" t="s">
        <v>309</v>
      </c>
      <c r="C272" s="149" t="s">
        <v>919</v>
      </c>
      <c r="D272" s="150">
        <v>189364</v>
      </c>
      <c r="E272" s="151" t="s">
        <v>106</v>
      </c>
      <c r="F272" s="152" t="s">
        <v>14</v>
      </c>
      <c r="G272" s="152" t="s">
        <v>7</v>
      </c>
      <c r="H272" s="147" t="s">
        <v>650</v>
      </c>
      <c r="I272" s="153" t="s">
        <v>829</v>
      </c>
      <c r="J272" s="154" t="s">
        <v>316</v>
      </c>
      <c r="K272" s="155">
        <v>4</v>
      </c>
      <c r="L272" s="155"/>
      <c r="M272" s="155"/>
      <c r="N272" s="155"/>
      <c r="O272" s="155"/>
      <c r="P272" s="155">
        <v>0.5</v>
      </c>
      <c r="Q272" s="155"/>
      <c r="R272" s="155">
        <v>1</v>
      </c>
      <c r="S272" s="155"/>
      <c r="T272" s="175">
        <v>0.5</v>
      </c>
      <c r="U272" s="157">
        <f t="shared" si="12"/>
        <v>6</v>
      </c>
      <c r="V272" s="158">
        <v>8</v>
      </c>
      <c r="W272" s="158">
        <v>1.875</v>
      </c>
      <c r="X272" s="159"/>
      <c r="Y272" s="160">
        <f t="shared" si="13"/>
        <v>9.875</v>
      </c>
      <c r="Z272" s="161">
        <f t="shared" si="14"/>
        <v>15.875</v>
      </c>
      <c r="AA272" s="149" t="s">
        <v>309</v>
      </c>
      <c r="AB272" s="149"/>
      <c r="AC272" s="149"/>
    </row>
    <row r="273" spans="1:29" s="77" customFormat="1" ht="38.25">
      <c r="A273" s="147" t="str">
        <f>VLOOKUP(B273,ΣΧΟΛΕΙΑ!$A$2:$D$119,4,FALSE)</f>
        <v>Π. ΦΑΛΗΡΟΥ</v>
      </c>
      <c r="B273" s="148" t="s">
        <v>213</v>
      </c>
      <c r="C273" s="149" t="s">
        <v>921</v>
      </c>
      <c r="D273" s="150">
        <v>153129</v>
      </c>
      <c r="E273" s="151" t="s">
        <v>46</v>
      </c>
      <c r="F273" s="152" t="s">
        <v>47</v>
      </c>
      <c r="G273" s="152" t="s">
        <v>736</v>
      </c>
      <c r="H273" s="147" t="s">
        <v>659</v>
      </c>
      <c r="I273" s="153" t="s">
        <v>715</v>
      </c>
      <c r="J273" s="189" t="s">
        <v>316</v>
      </c>
      <c r="K273" s="155">
        <v>4</v>
      </c>
      <c r="L273" s="155"/>
      <c r="M273" s="155"/>
      <c r="N273" s="155"/>
      <c r="O273" s="155"/>
      <c r="P273" s="155">
        <v>0.5</v>
      </c>
      <c r="Q273" s="155"/>
      <c r="R273" s="155"/>
      <c r="S273" s="155"/>
      <c r="T273" s="156"/>
      <c r="U273" s="157">
        <f t="shared" si="12"/>
        <v>4.5</v>
      </c>
      <c r="V273" s="158">
        <v>11</v>
      </c>
      <c r="W273" s="158">
        <v>1.875</v>
      </c>
      <c r="X273" s="159"/>
      <c r="Y273" s="160">
        <f t="shared" si="13"/>
        <v>12.875</v>
      </c>
      <c r="Z273" s="161">
        <f t="shared" si="14"/>
        <v>17.375</v>
      </c>
      <c r="AA273" s="149" t="s">
        <v>308</v>
      </c>
      <c r="AB273" s="149" t="s">
        <v>213</v>
      </c>
      <c r="AC273" s="149" t="s">
        <v>241</v>
      </c>
    </row>
    <row r="274" spans="1:29" s="77" customFormat="1" ht="38.25">
      <c r="A274" s="147" t="str">
        <f>VLOOKUP(B274,ΣΧΟΛΕΙΑ!$A$2:$D$119,4,FALSE)</f>
        <v>Π. ΦΑΛΗΡΟΥ</v>
      </c>
      <c r="B274" s="148" t="s">
        <v>213</v>
      </c>
      <c r="C274" s="149" t="s">
        <v>919</v>
      </c>
      <c r="D274" s="150">
        <v>136280</v>
      </c>
      <c r="E274" s="151" t="s">
        <v>107</v>
      </c>
      <c r="F274" s="152" t="s">
        <v>108</v>
      </c>
      <c r="G274" s="152" t="s">
        <v>89</v>
      </c>
      <c r="H274" s="147" t="s">
        <v>650</v>
      </c>
      <c r="I274" s="153" t="s">
        <v>715</v>
      </c>
      <c r="J274" s="154" t="s">
        <v>316</v>
      </c>
      <c r="K274" s="155"/>
      <c r="L274" s="155"/>
      <c r="M274" s="155"/>
      <c r="N274" s="155"/>
      <c r="O274" s="155"/>
      <c r="P274" s="155">
        <v>0.5</v>
      </c>
      <c r="Q274" s="155"/>
      <c r="R274" s="155">
        <v>1</v>
      </c>
      <c r="S274" s="155"/>
      <c r="T274" s="156"/>
      <c r="U274" s="157">
        <f t="shared" si="12"/>
        <v>1.5</v>
      </c>
      <c r="V274" s="158">
        <v>11</v>
      </c>
      <c r="W274" s="158">
        <v>2</v>
      </c>
      <c r="X274" s="159"/>
      <c r="Y274" s="160">
        <f t="shared" si="13"/>
        <v>13</v>
      </c>
      <c r="Z274" s="161">
        <f t="shared" si="14"/>
        <v>14.5</v>
      </c>
      <c r="AA274" s="149" t="s">
        <v>213</v>
      </c>
      <c r="AB274" s="149"/>
      <c r="AC274" s="149"/>
    </row>
    <row r="275" spans="1:29" s="77" customFormat="1" ht="38.25">
      <c r="A275" s="147" t="str">
        <f>VLOOKUP(B275,ΣΧΟΛΕΙΑ!$A$2:$D$119,4,FALSE)</f>
        <v>Π. ΦΑΛΗΡΟΥ</v>
      </c>
      <c r="B275" s="148" t="s">
        <v>223</v>
      </c>
      <c r="C275" s="149" t="s">
        <v>919</v>
      </c>
      <c r="D275" s="150">
        <v>174959</v>
      </c>
      <c r="E275" s="151" t="s">
        <v>85</v>
      </c>
      <c r="F275" s="152" t="s">
        <v>26</v>
      </c>
      <c r="G275" s="152" t="s">
        <v>21</v>
      </c>
      <c r="H275" s="147" t="s">
        <v>691</v>
      </c>
      <c r="I275" s="153" t="s">
        <v>821</v>
      </c>
      <c r="J275" s="154" t="s">
        <v>316</v>
      </c>
      <c r="K275" s="155"/>
      <c r="L275" s="155">
        <v>2.5</v>
      </c>
      <c r="M275" s="155">
        <v>2</v>
      </c>
      <c r="N275" s="155"/>
      <c r="O275" s="155"/>
      <c r="P275" s="155"/>
      <c r="Q275" s="155"/>
      <c r="R275" s="155">
        <v>1</v>
      </c>
      <c r="S275" s="155"/>
      <c r="T275" s="156"/>
      <c r="U275" s="157">
        <f t="shared" si="12"/>
        <v>5.5</v>
      </c>
      <c r="V275" s="158">
        <v>11</v>
      </c>
      <c r="W275" s="158">
        <v>1.3120000000000001</v>
      </c>
      <c r="X275" s="159"/>
      <c r="Y275" s="160">
        <f t="shared" si="13"/>
        <v>12.311999999999999</v>
      </c>
      <c r="Z275" s="161">
        <f t="shared" si="14"/>
        <v>17.811999999999998</v>
      </c>
      <c r="AA275" s="149" t="s">
        <v>223</v>
      </c>
      <c r="AB275" s="149"/>
      <c r="AC275" s="149"/>
    </row>
    <row r="276" spans="1:29" s="77" customFormat="1" ht="38.25">
      <c r="A276" s="147" t="str">
        <f>VLOOKUP(B276,ΣΧΟΛΕΙΑ!$A$2:$D$119,4,FALSE)</f>
        <v>Π. ΦΑΛΗΡΟΥ</v>
      </c>
      <c r="B276" s="148" t="s">
        <v>223</v>
      </c>
      <c r="C276" s="149" t="s">
        <v>921</v>
      </c>
      <c r="D276" s="150">
        <v>188869</v>
      </c>
      <c r="E276" s="151" t="s">
        <v>479</v>
      </c>
      <c r="F276" s="152" t="s">
        <v>48</v>
      </c>
      <c r="G276" s="152" t="s">
        <v>26</v>
      </c>
      <c r="H276" s="147" t="s">
        <v>651</v>
      </c>
      <c r="I276" s="153" t="s">
        <v>606</v>
      </c>
      <c r="J276" s="154" t="s">
        <v>316</v>
      </c>
      <c r="K276" s="155">
        <v>4</v>
      </c>
      <c r="L276" s="155"/>
      <c r="M276" s="155"/>
      <c r="N276" s="155"/>
      <c r="O276" s="155"/>
      <c r="P276" s="155">
        <v>0.5</v>
      </c>
      <c r="Q276" s="155"/>
      <c r="R276" s="155"/>
      <c r="S276" s="155"/>
      <c r="T276" s="156"/>
      <c r="U276" s="157">
        <f t="shared" si="12"/>
        <v>4.5</v>
      </c>
      <c r="V276" s="158">
        <v>7</v>
      </c>
      <c r="W276" s="158"/>
      <c r="X276" s="159"/>
      <c r="Y276" s="160">
        <f t="shared" si="13"/>
        <v>7</v>
      </c>
      <c r="Z276" s="161">
        <f t="shared" si="14"/>
        <v>11.5</v>
      </c>
      <c r="AA276" s="149" t="s">
        <v>870</v>
      </c>
      <c r="AB276" s="149" t="s">
        <v>223</v>
      </c>
      <c r="AC276" s="149"/>
    </row>
    <row r="277" spans="1:29" s="77" customFormat="1" ht="38.25">
      <c r="A277" s="147" t="str">
        <f>VLOOKUP(B277,ΣΧΟΛΕΙΑ!$A$2:$D$119,4,FALSE)</f>
        <v>Π. ΦΑΛΗΡΟΥ</v>
      </c>
      <c r="B277" s="148" t="s">
        <v>241</v>
      </c>
      <c r="C277" s="149" t="s">
        <v>920</v>
      </c>
      <c r="D277" s="150">
        <v>153129</v>
      </c>
      <c r="E277" s="151" t="s">
        <v>46</v>
      </c>
      <c r="F277" s="152" t="s">
        <v>47</v>
      </c>
      <c r="G277" s="152" t="s">
        <v>736</v>
      </c>
      <c r="H277" s="147" t="s">
        <v>659</v>
      </c>
      <c r="I277" s="153" t="s">
        <v>715</v>
      </c>
      <c r="J277" s="189" t="s">
        <v>316</v>
      </c>
      <c r="K277" s="155">
        <v>4</v>
      </c>
      <c r="L277" s="155"/>
      <c r="M277" s="155"/>
      <c r="N277" s="155"/>
      <c r="O277" s="155"/>
      <c r="P277" s="155">
        <v>0.5</v>
      </c>
      <c r="Q277" s="155"/>
      <c r="R277" s="155"/>
      <c r="S277" s="155"/>
      <c r="T277" s="156"/>
      <c r="U277" s="157">
        <f t="shared" si="12"/>
        <v>4.5</v>
      </c>
      <c r="V277" s="158">
        <v>11</v>
      </c>
      <c r="W277" s="158">
        <v>1.875</v>
      </c>
      <c r="X277" s="159"/>
      <c r="Y277" s="160">
        <f t="shared" si="13"/>
        <v>12.875</v>
      </c>
      <c r="Z277" s="161">
        <f t="shared" si="14"/>
        <v>17.375</v>
      </c>
      <c r="AA277" s="149" t="s">
        <v>308</v>
      </c>
      <c r="AB277" s="149" t="s">
        <v>213</v>
      </c>
      <c r="AC277" s="149" t="s">
        <v>241</v>
      </c>
    </row>
    <row r="278" spans="1:29" s="77" customFormat="1" ht="38.25">
      <c r="A278" s="147" t="str">
        <f>VLOOKUP(B278,ΣΧΟΛΕΙΑ!$A$2:$D$119,4,FALSE)</f>
        <v>Π. ΦΑΛΗΡΟΥ</v>
      </c>
      <c r="B278" s="148" t="s">
        <v>241</v>
      </c>
      <c r="C278" s="149" t="s">
        <v>919</v>
      </c>
      <c r="D278" s="150">
        <v>154795</v>
      </c>
      <c r="E278" s="151" t="s">
        <v>143</v>
      </c>
      <c r="F278" s="152" t="s">
        <v>26</v>
      </c>
      <c r="G278" s="152" t="s">
        <v>6</v>
      </c>
      <c r="H278" s="147" t="s">
        <v>658</v>
      </c>
      <c r="I278" s="153" t="s">
        <v>721</v>
      </c>
      <c r="J278" s="154" t="s">
        <v>316</v>
      </c>
      <c r="K278" s="155"/>
      <c r="L278" s="155">
        <v>2.5</v>
      </c>
      <c r="M278" s="155"/>
      <c r="N278" s="155"/>
      <c r="O278" s="155"/>
      <c r="P278" s="155">
        <v>0.5</v>
      </c>
      <c r="Q278" s="155"/>
      <c r="R278" s="155"/>
      <c r="S278" s="155"/>
      <c r="T278" s="156"/>
      <c r="U278" s="157">
        <f t="shared" si="12"/>
        <v>3</v>
      </c>
      <c r="V278" s="158">
        <v>11</v>
      </c>
      <c r="W278" s="158">
        <v>2</v>
      </c>
      <c r="X278" s="159"/>
      <c r="Y278" s="160">
        <f t="shared" si="13"/>
        <v>13</v>
      </c>
      <c r="Z278" s="161">
        <f t="shared" si="14"/>
        <v>16</v>
      </c>
      <c r="AA278" s="149" t="s">
        <v>241</v>
      </c>
      <c r="AB278" s="149"/>
      <c r="AC278" s="149"/>
    </row>
    <row r="279" spans="1:29" s="77" customFormat="1" ht="38.25">
      <c r="A279" s="147" t="str">
        <f>VLOOKUP(B279,ΣΧΟΛΕΙΑ!$A$2:$D$119,4,FALSE)</f>
        <v>Π. ΦΑΛΗΡΟΥ</v>
      </c>
      <c r="B279" s="148" t="s">
        <v>241</v>
      </c>
      <c r="C279" s="149" t="s">
        <v>921</v>
      </c>
      <c r="D279" s="150">
        <v>163232</v>
      </c>
      <c r="E279" s="151" t="s">
        <v>506</v>
      </c>
      <c r="F279" s="152" t="s">
        <v>12</v>
      </c>
      <c r="G279" s="152" t="s">
        <v>830</v>
      </c>
      <c r="H279" s="147" t="s">
        <v>652</v>
      </c>
      <c r="I279" s="190" t="s">
        <v>831</v>
      </c>
      <c r="J279" s="181" t="s">
        <v>774</v>
      </c>
      <c r="K279" s="155"/>
      <c r="L279" s="155">
        <v>2.5</v>
      </c>
      <c r="M279" s="155"/>
      <c r="N279" s="155"/>
      <c r="O279" s="155"/>
      <c r="P279" s="155"/>
      <c r="Q279" s="155"/>
      <c r="R279" s="155"/>
      <c r="S279" s="155"/>
      <c r="T279" s="156"/>
      <c r="U279" s="157">
        <f t="shared" si="12"/>
        <v>2.5</v>
      </c>
      <c r="V279" s="158">
        <v>11</v>
      </c>
      <c r="W279" s="158"/>
      <c r="X279" s="159"/>
      <c r="Y279" s="160">
        <f t="shared" si="13"/>
        <v>11</v>
      </c>
      <c r="Z279" s="161">
        <f t="shared" si="14"/>
        <v>13.5</v>
      </c>
      <c r="AA279" s="149" t="s">
        <v>892</v>
      </c>
      <c r="AB279" s="149" t="s">
        <v>241</v>
      </c>
      <c r="AC279" s="149" t="s">
        <v>893</v>
      </c>
    </row>
    <row r="280" spans="1:29" s="77" customFormat="1" ht="38.25">
      <c r="A280" s="147" t="str">
        <f>VLOOKUP(B280,ΣΧΟΛΕΙΑ!$A$2:$D$119,4,FALSE)</f>
        <v>Π. ΦΑΛΗΡΟΥ</v>
      </c>
      <c r="B280" s="148" t="s">
        <v>241</v>
      </c>
      <c r="C280" s="149" t="s">
        <v>919</v>
      </c>
      <c r="D280" s="150">
        <v>905657</v>
      </c>
      <c r="E280" s="151" t="s">
        <v>133</v>
      </c>
      <c r="F280" s="152" t="s">
        <v>23</v>
      </c>
      <c r="G280" s="152" t="s">
        <v>7</v>
      </c>
      <c r="H280" s="147" t="s">
        <v>665</v>
      </c>
      <c r="I280" s="153" t="s">
        <v>724</v>
      </c>
      <c r="J280" s="154" t="s">
        <v>316</v>
      </c>
      <c r="K280" s="155"/>
      <c r="L280" s="155"/>
      <c r="M280" s="155"/>
      <c r="N280" s="155"/>
      <c r="O280" s="155"/>
      <c r="P280" s="155">
        <v>0.5</v>
      </c>
      <c r="Q280" s="155"/>
      <c r="R280" s="155"/>
      <c r="S280" s="155"/>
      <c r="T280" s="156"/>
      <c r="U280" s="157">
        <f t="shared" si="12"/>
        <v>0.5</v>
      </c>
      <c r="V280" s="158">
        <v>11</v>
      </c>
      <c r="W280" s="174">
        <v>1.0569999999999999</v>
      </c>
      <c r="X280" s="159"/>
      <c r="Y280" s="160">
        <f t="shared" si="13"/>
        <v>12.057</v>
      </c>
      <c r="Z280" s="161">
        <f t="shared" si="14"/>
        <v>12.557</v>
      </c>
      <c r="AA280" s="149" t="s">
        <v>241</v>
      </c>
      <c r="AB280" s="149"/>
      <c r="AC280" s="149"/>
    </row>
    <row r="281" spans="1:29" s="77" customFormat="1" ht="38.25">
      <c r="A281" s="147" t="str">
        <f>VLOOKUP(B281,ΣΧΟΛΕΙΑ!$A$2:$D$119,4,FALSE)</f>
        <v>Π. ΦΑΛΗΡΟΥ</v>
      </c>
      <c r="B281" s="148" t="s">
        <v>241</v>
      </c>
      <c r="C281" s="149" t="s">
        <v>919</v>
      </c>
      <c r="D281" s="150">
        <v>161290</v>
      </c>
      <c r="E281" s="151" t="s">
        <v>533</v>
      </c>
      <c r="F281" s="152" t="s">
        <v>128</v>
      </c>
      <c r="G281" s="152" t="s">
        <v>21</v>
      </c>
      <c r="H281" s="147" t="s">
        <v>682</v>
      </c>
      <c r="I281" s="153" t="s">
        <v>851</v>
      </c>
      <c r="J281" s="154" t="s">
        <v>316</v>
      </c>
      <c r="K281" s="155">
        <v>4</v>
      </c>
      <c r="L281" s="155"/>
      <c r="M281" s="155">
        <v>2</v>
      </c>
      <c r="N281" s="155"/>
      <c r="O281" s="155"/>
      <c r="P281" s="155">
        <v>0.5</v>
      </c>
      <c r="Q281" s="155"/>
      <c r="R281" s="155"/>
      <c r="S281" s="155"/>
      <c r="T281" s="156"/>
      <c r="U281" s="157">
        <f t="shared" si="12"/>
        <v>6.5</v>
      </c>
      <c r="V281" s="158">
        <v>4.75</v>
      </c>
      <c r="W281" s="158"/>
      <c r="X281" s="159"/>
      <c r="Y281" s="160">
        <f t="shared" si="13"/>
        <v>4.75</v>
      </c>
      <c r="Z281" s="161">
        <f t="shared" si="14"/>
        <v>11.25</v>
      </c>
      <c r="AA281" s="149" t="s">
        <v>241</v>
      </c>
      <c r="AB281" s="149"/>
      <c r="AC281" s="149"/>
    </row>
    <row r="282" spans="1:29" s="77" customFormat="1" ht="38.25">
      <c r="A282" s="147" t="str">
        <f>VLOOKUP(B282,ΣΧΟΛΕΙΑ!$A$2:$D$119,4,FALSE)</f>
        <v>Π. ΦΑΛΗΡΟΥ</v>
      </c>
      <c r="B282" s="148" t="s">
        <v>250</v>
      </c>
      <c r="C282" s="149" t="s">
        <v>919</v>
      </c>
      <c r="D282" s="150">
        <v>159079</v>
      </c>
      <c r="E282" s="151" t="s">
        <v>41</v>
      </c>
      <c r="F282" s="152" t="s">
        <v>21</v>
      </c>
      <c r="G282" s="152" t="s">
        <v>42</v>
      </c>
      <c r="H282" s="147" t="s">
        <v>650</v>
      </c>
      <c r="I282" s="162" t="s">
        <v>787</v>
      </c>
      <c r="J282" s="181" t="s">
        <v>774</v>
      </c>
      <c r="K282" s="155"/>
      <c r="L282" s="155"/>
      <c r="M282" s="155"/>
      <c r="N282" s="155"/>
      <c r="O282" s="155"/>
      <c r="P282" s="155">
        <v>0.5</v>
      </c>
      <c r="Q282" s="155"/>
      <c r="R282" s="155"/>
      <c r="S282" s="155"/>
      <c r="T282" s="156"/>
      <c r="U282" s="157">
        <f t="shared" si="12"/>
        <v>0.5</v>
      </c>
      <c r="V282" s="158">
        <v>11</v>
      </c>
      <c r="W282" s="158">
        <v>0.88</v>
      </c>
      <c r="X282" s="159"/>
      <c r="Y282" s="160">
        <f t="shared" si="13"/>
        <v>11.88</v>
      </c>
      <c r="Z282" s="161">
        <f t="shared" si="14"/>
        <v>12.38</v>
      </c>
      <c r="AA282" s="149" t="s">
        <v>250</v>
      </c>
      <c r="AB282" s="149"/>
      <c r="AC282" s="149"/>
    </row>
    <row r="283" spans="1:29" s="77" customFormat="1" ht="38.25">
      <c r="A283" s="147" t="str">
        <f>VLOOKUP(B283,ΣΧΟΛΕΙΑ!$A$2:$D$119,4,FALSE)</f>
        <v>Π. ΦΑΛΗΡΟΥ</v>
      </c>
      <c r="B283" s="148" t="s">
        <v>257</v>
      </c>
      <c r="C283" s="149" t="s">
        <v>919</v>
      </c>
      <c r="D283" s="150">
        <v>181918</v>
      </c>
      <c r="E283" s="151" t="s">
        <v>495</v>
      </c>
      <c r="F283" s="152" t="s">
        <v>111</v>
      </c>
      <c r="G283" s="152" t="s">
        <v>745</v>
      </c>
      <c r="H283" s="147" t="s">
        <v>663</v>
      </c>
      <c r="I283" s="153" t="s">
        <v>712</v>
      </c>
      <c r="J283" s="154" t="s">
        <v>316</v>
      </c>
      <c r="K283" s="155"/>
      <c r="L283" s="155">
        <v>2.5</v>
      </c>
      <c r="M283" s="155"/>
      <c r="N283" s="155"/>
      <c r="O283" s="155"/>
      <c r="P283" s="155"/>
      <c r="Q283" s="155">
        <v>0.5</v>
      </c>
      <c r="R283" s="155"/>
      <c r="S283" s="155"/>
      <c r="T283" s="156"/>
      <c r="U283" s="157">
        <f t="shared" si="12"/>
        <v>3</v>
      </c>
      <c r="V283" s="158">
        <v>9.75</v>
      </c>
      <c r="W283" s="158"/>
      <c r="X283" s="159"/>
      <c r="Y283" s="160">
        <f t="shared" si="13"/>
        <v>9.75</v>
      </c>
      <c r="Z283" s="161">
        <f t="shared" si="14"/>
        <v>12.75</v>
      </c>
      <c r="AA283" s="149" t="s">
        <v>257</v>
      </c>
      <c r="AB283" s="149"/>
      <c r="AC283" s="149"/>
    </row>
    <row r="284" spans="1:29" s="77" customFormat="1" ht="38.25">
      <c r="A284" s="147" t="str">
        <f>VLOOKUP(B284,ΣΧΟΛΕΙΑ!$A$2:$D$119,4,FALSE)</f>
        <v>Π. ΦΑΛΗΡΟΥ</v>
      </c>
      <c r="B284" s="148" t="s">
        <v>264</v>
      </c>
      <c r="C284" s="149" t="s">
        <v>920</v>
      </c>
      <c r="D284" s="150">
        <v>147868</v>
      </c>
      <c r="E284" s="151" t="s">
        <v>163</v>
      </c>
      <c r="F284" s="152" t="s">
        <v>14</v>
      </c>
      <c r="G284" s="152" t="s">
        <v>26</v>
      </c>
      <c r="H284" s="147" t="s">
        <v>658</v>
      </c>
      <c r="I284" s="153" t="s">
        <v>857</v>
      </c>
      <c r="J284" s="154" t="s">
        <v>316</v>
      </c>
      <c r="K284" s="155"/>
      <c r="L284" s="155">
        <v>2.5</v>
      </c>
      <c r="M284" s="155">
        <v>2</v>
      </c>
      <c r="N284" s="155"/>
      <c r="O284" s="155">
        <v>0.5</v>
      </c>
      <c r="P284" s="155">
        <v>0.5</v>
      </c>
      <c r="Q284" s="155"/>
      <c r="R284" s="155"/>
      <c r="S284" s="155"/>
      <c r="T284" s="156"/>
      <c r="U284" s="157">
        <f t="shared" si="12"/>
        <v>5.5</v>
      </c>
      <c r="V284" s="158">
        <v>11</v>
      </c>
      <c r="W284" s="158">
        <v>2</v>
      </c>
      <c r="X284" s="159"/>
      <c r="Y284" s="160">
        <f t="shared" si="13"/>
        <v>13</v>
      </c>
      <c r="Z284" s="161">
        <f t="shared" si="14"/>
        <v>18.5</v>
      </c>
      <c r="AA284" s="149" t="s">
        <v>303</v>
      </c>
      <c r="AB284" s="149" t="s">
        <v>242</v>
      </c>
      <c r="AC284" s="149" t="s">
        <v>264</v>
      </c>
    </row>
    <row r="285" spans="1:29" s="77" customFormat="1" ht="38.25">
      <c r="A285" s="147" t="str">
        <f>VLOOKUP(B285,ΣΧΟΛΕΙΑ!$A$2:$D$119,4,FALSE)</f>
        <v>Π. ΦΑΛΗΡΟΥ</v>
      </c>
      <c r="B285" s="148" t="s">
        <v>264</v>
      </c>
      <c r="C285" s="149" t="s">
        <v>919</v>
      </c>
      <c r="D285" s="150">
        <v>149328</v>
      </c>
      <c r="E285" s="151" t="s">
        <v>101</v>
      </c>
      <c r="F285" s="152" t="s">
        <v>29</v>
      </c>
      <c r="G285" s="152" t="s">
        <v>14</v>
      </c>
      <c r="H285" s="147" t="s">
        <v>652</v>
      </c>
      <c r="I285" s="153" t="s">
        <v>828</v>
      </c>
      <c r="J285" s="154" t="s">
        <v>316</v>
      </c>
      <c r="K285" s="155">
        <v>4</v>
      </c>
      <c r="L285" s="155"/>
      <c r="M285" s="155"/>
      <c r="N285" s="155"/>
      <c r="O285" s="155"/>
      <c r="P285" s="155"/>
      <c r="Q285" s="155">
        <v>0.5</v>
      </c>
      <c r="R285" s="155"/>
      <c r="S285" s="155"/>
      <c r="T285" s="156"/>
      <c r="U285" s="157">
        <f t="shared" si="12"/>
        <v>4.5</v>
      </c>
      <c r="V285" s="158">
        <v>11</v>
      </c>
      <c r="W285" s="158">
        <v>2</v>
      </c>
      <c r="X285" s="159"/>
      <c r="Y285" s="160">
        <f t="shared" si="13"/>
        <v>13</v>
      </c>
      <c r="Z285" s="161">
        <f t="shared" si="14"/>
        <v>17.5</v>
      </c>
      <c r="AA285" s="149" t="s">
        <v>264</v>
      </c>
      <c r="AB285" s="149"/>
      <c r="AC285" s="149"/>
    </row>
    <row r="286" spans="1:29" s="77" customFormat="1" ht="38.25">
      <c r="A286" s="147" t="str">
        <f>VLOOKUP(B286,ΣΧΟΛΕΙΑ!$A$2:$D$119,4,FALSE)</f>
        <v>Π. ΦΑΛΗΡΟΥ</v>
      </c>
      <c r="B286" s="148" t="s">
        <v>271</v>
      </c>
      <c r="C286" s="149" t="s">
        <v>919</v>
      </c>
      <c r="D286" s="150">
        <v>164513</v>
      </c>
      <c r="E286" s="151" t="s">
        <v>513</v>
      </c>
      <c r="F286" s="152" t="s">
        <v>66</v>
      </c>
      <c r="G286" s="152" t="s">
        <v>14</v>
      </c>
      <c r="H286" s="147" t="s">
        <v>659</v>
      </c>
      <c r="I286" s="153" t="s">
        <v>836</v>
      </c>
      <c r="J286" s="154" t="s">
        <v>316</v>
      </c>
      <c r="K286" s="155"/>
      <c r="L286" s="155"/>
      <c r="M286" s="155"/>
      <c r="N286" s="155"/>
      <c r="O286" s="155"/>
      <c r="P286" s="155">
        <v>0.5</v>
      </c>
      <c r="Q286" s="155"/>
      <c r="R286" s="155"/>
      <c r="S286" s="155"/>
      <c r="T286" s="156"/>
      <c r="U286" s="157">
        <f t="shared" si="12"/>
        <v>0.5</v>
      </c>
      <c r="V286" s="158">
        <v>11</v>
      </c>
      <c r="W286" s="158"/>
      <c r="X286" s="159"/>
      <c r="Y286" s="160">
        <f t="shared" si="13"/>
        <v>11</v>
      </c>
      <c r="Z286" s="161">
        <f t="shared" si="14"/>
        <v>11.5</v>
      </c>
      <c r="AA286" s="149" t="s">
        <v>271</v>
      </c>
      <c r="AB286" s="149"/>
      <c r="AC286" s="149"/>
    </row>
    <row r="287" spans="1:29" s="77" customFormat="1" ht="38.25">
      <c r="A287" s="147" t="str">
        <f>VLOOKUP(B287,ΣΧΟΛΕΙΑ!$A$2:$D$119,4,FALSE)</f>
        <v>Π. ΦΑΛΗΡΟΥ</v>
      </c>
      <c r="B287" s="148" t="s">
        <v>271</v>
      </c>
      <c r="C287" s="149" t="s">
        <v>919</v>
      </c>
      <c r="D287" s="150">
        <v>906391</v>
      </c>
      <c r="E287" s="151" t="s">
        <v>527</v>
      </c>
      <c r="F287" s="152" t="s">
        <v>580</v>
      </c>
      <c r="G287" s="152" t="s">
        <v>26</v>
      </c>
      <c r="H287" s="147" t="s">
        <v>659</v>
      </c>
      <c r="I287" s="153" t="s">
        <v>617</v>
      </c>
      <c r="J287" s="154" t="s">
        <v>316</v>
      </c>
      <c r="K287" s="155"/>
      <c r="L287" s="155"/>
      <c r="M287" s="155"/>
      <c r="N287" s="155"/>
      <c r="O287" s="155"/>
      <c r="P287" s="155">
        <v>0.5</v>
      </c>
      <c r="Q287" s="155"/>
      <c r="R287" s="155"/>
      <c r="S287" s="155"/>
      <c r="T287" s="156"/>
      <c r="U287" s="157">
        <f t="shared" si="12"/>
        <v>0.5</v>
      </c>
      <c r="V287" s="158">
        <v>11</v>
      </c>
      <c r="W287" s="158"/>
      <c r="X287" s="159"/>
      <c r="Y287" s="160">
        <f t="shared" si="13"/>
        <v>11</v>
      </c>
      <c r="Z287" s="161">
        <f t="shared" si="14"/>
        <v>11.5</v>
      </c>
      <c r="AA287" s="149" t="s">
        <v>271</v>
      </c>
      <c r="AB287" s="149"/>
      <c r="AC287" s="149"/>
    </row>
    <row r="288" spans="1:29" s="77" customFormat="1" ht="38.25">
      <c r="A288" s="147" t="str">
        <f>VLOOKUP(B288,ΣΧΟΛΕΙΑ!$A$2:$D$119,4,FALSE)</f>
        <v>Π. ΦΑΛΗΡΟΥ</v>
      </c>
      <c r="B288" s="148" t="s">
        <v>271</v>
      </c>
      <c r="C288" s="149" t="s">
        <v>919</v>
      </c>
      <c r="D288" s="150">
        <v>168038</v>
      </c>
      <c r="E288" s="151" t="s">
        <v>539</v>
      </c>
      <c r="F288" s="152" t="s">
        <v>44</v>
      </c>
      <c r="G288" s="152" t="s">
        <v>752</v>
      </c>
      <c r="H288" s="147" t="s">
        <v>654</v>
      </c>
      <c r="I288" s="153" t="s">
        <v>726</v>
      </c>
      <c r="J288" s="154" t="s">
        <v>316</v>
      </c>
      <c r="K288" s="155"/>
      <c r="L288" s="155"/>
      <c r="M288" s="155"/>
      <c r="N288" s="155"/>
      <c r="O288" s="155"/>
      <c r="P288" s="155"/>
      <c r="Q288" s="155"/>
      <c r="R288" s="155"/>
      <c r="S288" s="155"/>
      <c r="T288" s="156"/>
      <c r="U288" s="157">
        <f t="shared" si="12"/>
        <v>0</v>
      </c>
      <c r="V288" s="158">
        <v>11</v>
      </c>
      <c r="W288" s="158"/>
      <c r="X288" s="159"/>
      <c r="Y288" s="160">
        <f t="shared" si="13"/>
        <v>11</v>
      </c>
      <c r="Z288" s="161">
        <f t="shared" si="14"/>
        <v>11</v>
      </c>
      <c r="AA288" s="149" t="s">
        <v>271</v>
      </c>
      <c r="AB288" s="149"/>
      <c r="AC288" s="149"/>
    </row>
    <row r="289" spans="1:29" s="77" customFormat="1" ht="38.25">
      <c r="A289" s="147" t="str">
        <f>VLOOKUP(B289,ΣΧΟΛΕΙΑ!$A$2:$D$119,4,FALSE)</f>
        <v>Π. ΦΑΛΗΡΟΥ</v>
      </c>
      <c r="B289" s="148" t="s">
        <v>277</v>
      </c>
      <c r="C289" s="149" t="s">
        <v>919</v>
      </c>
      <c r="D289" s="150">
        <v>164077</v>
      </c>
      <c r="E289" s="151" t="s">
        <v>512</v>
      </c>
      <c r="F289" s="152" t="s">
        <v>119</v>
      </c>
      <c r="G289" s="152" t="s">
        <v>21</v>
      </c>
      <c r="H289" s="147" t="s">
        <v>650</v>
      </c>
      <c r="I289" s="162" t="s">
        <v>898</v>
      </c>
      <c r="J289" s="154" t="s">
        <v>316</v>
      </c>
      <c r="K289" s="155">
        <v>4</v>
      </c>
      <c r="L289" s="155"/>
      <c r="M289" s="155"/>
      <c r="N289" s="155"/>
      <c r="O289" s="155"/>
      <c r="P289" s="155">
        <v>0.5</v>
      </c>
      <c r="Q289" s="155"/>
      <c r="R289" s="155">
        <v>1</v>
      </c>
      <c r="S289" s="155">
        <v>0.25</v>
      </c>
      <c r="T289" s="156"/>
      <c r="U289" s="157">
        <f t="shared" si="12"/>
        <v>5.75</v>
      </c>
      <c r="V289" s="158">
        <v>11</v>
      </c>
      <c r="W289" s="158">
        <v>1.875</v>
      </c>
      <c r="X289" s="159"/>
      <c r="Y289" s="160">
        <f t="shared" si="13"/>
        <v>12.875</v>
      </c>
      <c r="Z289" s="161">
        <f t="shared" si="14"/>
        <v>18.625</v>
      </c>
      <c r="AA289" s="149" t="s">
        <v>277</v>
      </c>
      <c r="AB289" s="149"/>
      <c r="AC289" s="149"/>
    </row>
    <row r="290" spans="1:29" s="77" customFormat="1" ht="38.25">
      <c r="A290" s="147" t="str">
        <f>VLOOKUP(B290,ΣΧΟΛΕΙΑ!$A$2:$D$119,4,FALSE)</f>
        <v>Π. ΦΑΛΗΡΟΥ</v>
      </c>
      <c r="B290" s="148" t="s">
        <v>286</v>
      </c>
      <c r="C290" s="149" t="s">
        <v>919</v>
      </c>
      <c r="D290" s="150">
        <v>144820</v>
      </c>
      <c r="E290" s="151" t="s">
        <v>136</v>
      </c>
      <c r="F290" s="152" t="s">
        <v>7</v>
      </c>
      <c r="G290" s="152" t="s">
        <v>6</v>
      </c>
      <c r="H290" s="147" t="s">
        <v>651</v>
      </c>
      <c r="I290" s="153" t="s">
        <v>844</v>
      </c>
      <c r="J290" s="154" t="s">
        <v>316</v>
      </c>
      <c r="K290" s="155"/>
      <c r="L290" s="155"/>
      <c r="M290" s="155"/>
      <c r="N290" s="155"/>
      <c r="O290" s="155"/>
      <c r="P290" s="155">
        <v>0.5</v>
      </c>
      <c r="Q290" s="155"/>
      <c r="R290" s="155"/>
      <c r="S290" s="155"/>
      <c r="T290" s="156"/>
      <c r="U290" s="157">
        <v>0.5</v>
      </c>
      <c r="V290" s="158">
        <v>11</v>
      </c>
      <c r="W290" s="158">
        <v>2</v>
      </c>
      <c r="X290" s="159"/>
      <c r="Y290" s="160">
        <f t="shared" si="13"/>
        <v>13</v>
      </c>
      <c r="Z290" s="161">
        <f t="shared" si="14"/>
        <v>13.5</v>
      </c>
      <c r="AA290" s="149" t="s">
        <v>286</v>
      </c>
      <c r="AB290" s="149"/>
      <c r="AC290" s="149"/>
    </row>
    <row r="291" spans="1:29" s="77" customFormat="1" ht="38.25">
      <c r="A291" s="147" t="str">
        <f>VLOOKUP(B291,ΣΧΟΛΕΙΑ!$A$2:$D$119,4,FALSE)</f>
        <v>Π. ΦΑΛΗΡΟΥ</v>
      </c>
      <c r="B291" s="148" t="s">
        <v>286</v>
      </c>
      <c r="C291" s="149" t="s">
        <v>919</v>
      </c>
      <c r="D291" s="150">
        <v>206519</v>
      </c>
      <c r="E291" s="151" t="s">
        <v>441</v>
      </c>
      <c r="F291" s="152" t="s">
        <v>560</v>
      </c>
      <c r="G291" s="152" t="s">
        <v>733</v>
      </c>
      <c r="H291" s="147" t="s">
        <v>650</v>
      </c>
      <c r="I291" s="153" t="s">
        <v>905</v>
      </c>
      <c r="J291" s="154" t="s">
        <v>316</v>
      </c>
      <c r="K291" s="155"/>
      <c r="L291" s="155"/>
      <c r="M291" s="155"/>
      <c r="N291" s="155"/>
      <c r="O291" s="155"/>
      <c r="P291" s="155"/>
      <c r="Q291" s="155"/>
      <c r="R291" s="155"/>
      <c r="S291" s="155"/>
      <c r="T291" s="156"/>
      <c r="U291" s="157">
        <f t="shared" ref="U291:U301" si="15">K291+L291+M291+N291+O291+P291+Q291+R291+S291+T291</f>
        <v>0</v>
      </c>
      <c r="V291" s="158">
        <v>5.5</v>
      </c>
      <c r="W291" s="158">
        <v>1.25</v>
      </c>
      <c r="X291" s="159"/>
      <c r="Y291" s="160">
        <f t="shared" si="13"/>
        <v>6.75</v>
      </c>
      <c r="Z291" s="161">
        <f t="shared" si="14"/>
        <v>6.75</v>
      </c>
      <c r="AA291" s="149" t="s">
        <v>286</v>
      </c>
      <c r="AB291" s="149"/>
      <c r="AC291" s="149" t="s">
        <v>588</v>
      </c>
    </row>
    <row r="292" spans="1:29" s="77" customFormat="1" ht="38.25">
      <c r="A292" s="147" t="str">
        <f>VLOOKUP(B292,ΣΧΟΛΕΙΑ!$A$2:$D$119,4,FALSE)</f>
        <v>ΤΑΥΡΟΥ</v>
      </c>
      <c r="B292" s="148" t="s">
        <v>205</v>
      </c>
      <c r="C292" s="149" t="s">
        <v>919</v>
      </c>
      <c r="D292" s="150">
        <v>161577</v>
      </c>
      <c r="E292" s="151" t="s">
        <v>152</v>
      </c>
      <c r="F292" s="152" t="s">
        <v>16</v>
      </c>
      <c r="G292" s="152" t="s">
        <v>21</v>
      </c>
      <c r="H292" s="147" t="s">
        <v>688</v>
      </c>
      <c r="I292" s="153" t="s">
        <v>853</v>
      </c>
      <c r="J292" s="154" t="s">
        <v>316</v>
      </c>
      <c r="K292" s="155"/>
      <c r="L292" s="155"/>
      <c r="M292" s="155">
        <v>2</v>
      </c>
      <c r="N292" s="155"/>
      <c r="O292" s="155"/>
      <c r="P292" s="155">
        <v>0.5</v>
      </c>
      <c r="Q292" s="155"/>
      <c r="R292" s="155"/>
      <c r="S292" s="155"/>
      <c r="T292" s="156"/>
      <c r="U292" s="157">
        <f t="shared" si="15"/>
        <v>2.5</v>
      </c>
      <c r="V292" s="158">
        <v>11</v>
      </c>
      <c r="W292" s="158">
        <v>2</v>
      </c>
      <c r="X292" s="159"/>
      <c r="Y292" s="160">
        <f t="shared" si="13"/>
        <v>13</v>
      </c>
      <c r="Z292" s="161">
        <f t="shared" si="14"/>
        <v>15.5</v>
      </c>
      <c r="AA292" s="149" t="s">
        <v>205</v>
      </c>
      <c r="AB292" s="149"/>
      <c r="AC292" s="149"/>
    </row>
    <row r="293" spans="1:29" s="77" customFormat="1" ht="38.25">
      <c r="A293" s="147" t="str">
        <f>VLOOKUP(B293,ΣΧΟΛΕΙΑ!$A$2:$D$119,4,FALSE)</f>
        <v>ΤΑΥΡΟΥ</v>
      </c>
      <c r="B293" s="148" t="s">
        <v>214</v>
      </c>
      <c r="C293" s="149" t="s">
        <v>919</v>
      </c>
      <c r="D293" s="150">
        <v>159111</v>
      </c>
      <c r="E293" s="151" t="s">
        <v>455</v>
      </c>
      <c r="F293" s="152" t="s">
        <v>567</v>
      </c>
      <c r="G293" s="152" t="s">
        <v>736</v>
      </c>
      <c r="H293" s="147" t="s">
        <v>650</v>
      </c>
      <c r="I293" s="153" t="s">
        <v>703</v>
      </c>
      <c r="J293" s="154" t="s">
        <v>316</v>
      </c>
      <c r="K293" s="155">
        <v>4</v>
      </c>
      <c r="L293" s="155"/>
      <c r="M293" s="155"/>
      <c r="N293" s="155"/>
      <c r="O293" s="155"/>
      <c r="P293" s="155">
        <v>0.5</v>
      </c>
      <c r="Q293" s="155">
        <v>0.5</v>
      </c>
      <c r="R293" s="155"/>
      <c r="S293" s="155"/>
      <c r="T293" s="156"/>
      <c r="U293" s="157">
        <f t="shared" si="15"/>
        <v>5</v>
      </c>
      <c r="V293" s="158">
        <v>10.75</v>
      </c>
      <c r="W293" s="158">
        <v>2</v>
      </c>
      <c r="X293" s="159"/>
      <c r="Y293" s="160">
        <f t="shared" si="13"/>
        <v>12.75</v>
      </c>
      <c r="Z293" s="161">
        <f t="shared" si="14"/>
        <v>17.75</v>
      </c>
      <c r="AA293" s="149" t="s">
        <v>214</v>
      </c>
      <c r="AB293" s="149"/>
      <c r="AC293" s="149"/>
    </row>
    <row r="294" spans="1:29" s="77" customFormat="1" ht="38.25">
      <c r="A294" s="147" t="str">
        <f>VLOOKUP(B294,ΣΧΟΛΕΙΑ!$A$2:$D$119,4,FALSE)</f>
        <v>ΤΑΥΡΟΥ</v>
      </c>
      <c r="B294" s="148" t="s">
        <v>214</v>
      </c>
      <c r="C294" s="149" t="s">
        <v>920</v>
      </c>
      <c r="D294" s="150">
        <v>146521</v>
      </c>
      <c r="E294" s="151" t="s">
        <v>60</v>
      </c>
      <c r="F294" s="152" t="s">
        <v>26</v>
      </c>
      <c r="G294" s="152" t="s">
        <v>741</v>
      </c>
      <c r="H294" s="147" t="s">
        <v>654</v>
      </c>
      <c r="I294" s="153" t="s">
        <v>729</v>
      </c>
      <c r="J294" s="154" t="s">
        <v>316</v>
      </c>
      <c r="K294" s="155"/>
      <c r="L294" s="155"/>
      <c r="M294" s="155"/>
      <c r="N294" s="155"/>
      <c r="O294" s="155"/>
      <c r="P294" s="155">
        <v>0.5</v>
      </c>
      <c r="Q294" s="155"/>
      <c r="R294" s="155"/>
      <c r="S294" s="155"/>
      <c r="T294" s="156"/>
      <c r="U294" s="157">
        <f t="shared" si="15"/>
        <v>0.5</v>
      </c>
      <c r="V294" s="174">
        <v>11</v>
      </c>
      <c r="W294" s="158">
        <v>1.3120000000000001</v>
      </c>
      <c r="X294" s="159"/>
      <c r="Y294" s="160">
        <f t="shared" si="13"/>
        <v>12.311999999999999</v>
      </c>
      <c r="Z294" s="161">
        <f t="shared" si="14"/>
        <v>12.811999999999999</v>
      </c>
      <c r="AA294" s="149" t="s">
        <v>266</v>
      </c>
      <c r="AB294" s="149" t="s">
        <v>235</v>
      </c>
      <c r="AC294" s="149" t="s">
        <v>214</v>
      </c>
    </row>
    <row r="295" spans="1:29" s="77" customFormat="1" ht="38.25">
      <c r="A295" s="147" t="str">
        <f>VLOOKUP(B295,ΣΧΟΛΕΙΑ!$A$2:$D$119,4,FALSE)</f>
        <v>ΤΑΥΡΟΥ</v>
      </c>
      <c r="B295" s="148" t="s">
        <v>214</v>
      </c>
      <c r="C295" s="149" t="s">
        <v>921</v>
      </c>
      <c r="D295" s="150">
        <v>152322</v>
      </c>
      <c r="E295" s="151" t="s">
        <v>538</v>
      </c>
      <c r="F295" s="152" t="s">
        <v>89</v>
      </c>
      <c r="G295" s="152" t="s">
        <v>734</v>
      </c>
      <c r="H295" s="147" t="s">
        <v>650</v>
      </c>
      <c r="I295" s="153" t="s">
        <v>703</v>
      </c>
      <c r="J295" s="154" t="s">
        <v>316</v>
      </c>
      <c r="K295" s="155"/>
      <c r="L295" s="155"/>
      <c r="M295" s="155"/>
      <c r="N295" s="155"/>
      <c r="O295" s="155"/>
      <c r="P295" s="155">
        <v>0.5</v>
      </c>
      <c r="Q295" s="155"/>
      <c r="R295" s="155"/>
      <c r="S295" s="155"/>
      <c r="T295" s="156"/>
      <c r="U295" s="157">
        <f t="shared" si="15"/>
        <v>0.5</v>
      </c>
      <c r="V295" s="158">
        <v>11</v>
      </c>
      <c r="W295" s="158">
        <v>1.19</v>
      </c>
      <c r="X295" s="159"/>
      <c r="Y295" s="160">
        <f t="shared" si="13"/>
        <v>12.19</v>
      </c>
      <c r="Z295" s="161">
        <f t="shared" si="14"/>
        <v>12.69</v>
      </c>
      <c r="AA295" s="149" t="s">
        <v>855</v>
      </c>
      <c r="AB295" s="149" t="s">
        <v>214</v>
      </c>
      <c r="AC295" s="149"/>
    </row>
    <row r="296" spans="1:29" s="77" customFormat="1" ht="38.25">
      <c r="A296" s="147" t="str">
        <f>VLOOKUP(B296,ΣΧΟΛΕΙΑ!$A$2:$D$119,4,FALSE)</f>
        <v>ΤΑΥΡΟΥ</v>
      </c>
      <c r="B296" s="148" t="s">
        <v>224</v>
      </c>
      <c r="C296" s="149" t="s">
        <v>919</v>
      </c>
      <c r="D296" s="150">
        <v>178071</v>
      </c>
      <c r="E296" s="151" t="s">
        <v>484</v>
      </c>
      <c r="F296" s="152" t="s">
        <v>48</v>
      </c>
      <c r="G296" s="152" t="s">
        <v>10</v>
      </c>
      <c r="H296" s="147" t="s">
        <v>652</v>
      </c>
      <c r="I296" s="153"/>
      <c r="J296" s="181" t="s">
        <v>642</v>
      </c>
      <c r="K296" s="155"/>
      <c r="L296" s="155">
        <v>2.5</v>
      </c>
      <c r="M296" s="155"/>
      <c r="N296" s="155"/>
      <c r="O296" s="155"/>
      <c r="P296" s="155"/>
      <c r="Q296" s="155"/>
      <c r="R296" s="155">
        <v>1</v>
      </c>
      <c r="S296" s="155"/>
      <c r="T296" s="156"/>
      <c r="U296" s="157">
        <f t="shared" si="15"/>
        <v>3.5</v>
      </c>
      <c r="V296" s="158">
        <v>7.25</v>
      </c>
      <c r="W296" s="158">
        <v>2</v>
      </c>
      <c r="X296" s="159"/>
      <c r="Y296" s="160">
        <f t="shared" si="13"/>
        <v>9.25</v>
      </c>
      <c r="Z296" s="161">
        <f t="shared" si="14"/>
        <v>12.75</v>
      </c>
      <c r="AA296" s="149" t="s">
        <v>224</v>
      </c>
      <c r="AB296" s="149"/>
      <c r="AC296" s="149"/>
    </row>
    <row r="297" spans="1:29" s="77" customFormat="1" ht="38.25">
      <c r="A297" s="147" t="str">
        <f>VLOOKUP(B297,ΣΧΟΛΕΙΑ!$A$2:$D$119,4,FALSE)</f>
        <v>ΤΑΥΡΟΥ</v>
      </c>
      <c r="B297" s="148" t="s">
        <v>251</v>
      </c>
      <c r="C297" s="149" t="s">
        <v>919</v>
      </c>
      <c r="D297" s="150">
        <v>138418</v>
      </c>
      <c r="E297" s="151" t="s">
        <v>498</v>
      </c>
      <c r="F297" s="152" t="s">
        <v>6</v>
      </c>
      <c r="G297" s="152" t="s">
        <v>29</v>
      </c>
      <c r="H297" s="147" t="s">
        <v>656</v>
      </c>
      <c r="I297" s="153"/>
      <c r="J297" s="181" t="s">
        <v>642</v>
      </c>
      <c r="K297" s="155"/>
      <c r="L297" s="155"/>
      <c r="M297" s="155"/>
      <c r="N297" s="155"/>
      <c r="O297" s="155">
        <v>0.5</v>
      </c>
      <c r="P297" s="155">
        <v>0.5</v>
      </c>
      <c r="Q297" s="155"/>
      <c r="R297" s="155"/>
      <c r="S297" s="155"/>
      <c r="T297" s="175"/>
      <c r="U297" s="157">
        <f t="shared" si="15"/>
        <v>1</v>
      </c>
      <c r="V297" s="158">
        <v>11</v>
      </c>
      <c r="W297" s="158">
        <v>2</v>
      </c>
      <c r="X297" s="159"/>
      <c r="Y297" s="160">
        <f t="shared" si="13"/>
        <v>13</v>
      </c>
      <c r="Z297" s="161">
        <f t="shared" si="14"/>
        <v>14</v>
      </c>
      <c r="AA297" s="149" t="s">
        <v>251</v>
      </c>
      <c r="AB297" s="149"/>
      <c r="AC297" s="149"/>
    </row>
    <row r="298" spans="1:29" s="77" customFormat="1" ht="38.25">
      <c r="A298" s="147" t="str">
        <f>VLOOKUP(B298,ΣΧΟΛΕΙΑ!$A$2:$D$119,4,FALSE)</f>
        <v>ΤΑΥΡΟΥ</v>
      </c>
      <c r="B298" s="148" t="s">
        <v>265</v>
      </c>
      <c r="C298" s="149" t="s">
        <v>921</v>
      </c>
      <c r="D298" s="150">
        <v>158315</v>
      </c>
      <c r="E298" s="151" t="s">
        <v>508</v>
      </c>
      <c r="F298" s="152" t="s">
        <v>49</v>
      </c>
      <c r="G298" s="152" t="s">
        <v>32</v>
      </c>
      <c r="H298" s="147" t="s">
        <v>695</v>
      </c>
      <c r="I298" s="153" t="s">
        <v>610</v>
      </c>
      <c r="J298" s="154" t="s">
        <v>316</v>
      </c>
      <c r="K298" s="155">
        <v>4</v>
      </c>
      <c r="L298" s="155"/>
      <c r="M298" s="155"/>
      <c r="N298" s="155"/>
      <c r="O298" s="155"/>
      <c r="P298" s="155">
        <v>0.5</v>
      </c>
      <c r="Q298" s="155"/>
      <c r="R298" s="155"/>
      <c r="S298" s="155"/>
      <c r="T298" s="156"/>
      <c r="U298" s="157">
        <f t="shared" si="15"/>
        <v>4.5</v>
      </c>
      <c r="V298" s="158">
        <v>11</v>
      </c>
      <c r="W298" s="158">
        <v>2</v>
      </c>
      <c r="X298" s="159"/>
      <c r="Y298" s="160">
        <f t="shared" si="13"/>
        <v>13</v>
      </c>
      <c r="Z298" s="161">
        <f t="shared" si="14"/>
        <v>17.5</v>
      </c>
      <c r="AA298" s="149" t="s">
        <v>609</v>
      </c>
      <c r="AB298" s="149" t="s">
        <v>265</v>
      </c>
      <c r="AC298" s="149"/>
    </row>
    <row r="299" spans="1:29" s="77" customFormat="1" ht="38.25">
      <c r="A299" s="147" t="str">
        <f>VLOOKUP(B299,ΣΧΟΛΕΙΑ!$A$2:$D$119,4,FALSE)</f>
        <v>ΤΑΥΡΟΥ</v>
      </c>
      <c r="B299" s="148" t="s">
        <v>265</v>
      </c>
      <c r="C299" s="149" t="s">
        <v>919</v>
      </c>
      <c r="D299" s="150">
        <v>157987</v>
      </c>
      <c r="E299" s="151" t="s">
        <v>505</v>
      </c>
      <c r="F299" s="152" t="s">
        <v>574</v>
      </c>
      <c r="G299" s="152" t="s">
        <v>29</v>
      </c>
      <c r="H299" s="147" t="s">
        <v>694</v>
      </c>
      <c r="I299" s="153"/>
      <c r="J299" s="181" t="s">
        <v>642</v>
      </c>
      <c r="K299" s="155"/>
      <c r="L299" s="155">
        <v>2.5</v>
      </c>
      <c r="M299" s="155"/>
      <c r="N299" s="155"/>
      <c r="O299" s="155">
        <v>0.5</v>
      </c>
      <c r="P299" s="155">
        <v>0.5</v>
      </c>
      <c r="Q299" s="155"/>
      <c r="R299" s="155"/>
      <c r="S299" s="155"/>
      <c r="T299" s="156"/>
      <c r="U299" s="157">
        <f t="shared" si="15"/>
        <v>3.5</v>
      </c>
      <c r="V299" s="158">
        <v>11</v>
      </c>
      <c r="W299" s="158">
        <v>2</v>
      </c>
      <c r="X299" s="159"/>
      <c r="Y299" s="160">
        <f t="shared" si="13"/>
        <v>13</v>
      </c>
      <c r="Z299" s="161">
        <f t="shared" si="14"/>
        <v>16.5</v>
      </c>
      <c r="AA299" s="149" t="s">
        <v>265</v>
      </c>
      <c r="AB299" s="149"/>
      <c r="AC299" s="149"/>
    </row>
    <row r="300" spans="1:29" s="77" customFormat="1" ht="51">
      <c r="A300" s="147" t="str">
        <f>VLOOKUP(B300,ΣΧΟΛΕΙΑ!$A$2:$D$119,4,FALSE)</f>
        <v>ΤΑΥΡΟΥ</v>
      </c>
      <c r="B300" s="148" t="s">
        <v>265</v>
      </c>
      <c r="C300" s="149" t="s">
        <v>919</v>
      </c>
      <c r="D300" s="150">
        <v>199578</v>
      </c>
      <c r="E300" s="151" t="s">
        <v>545</v>
      </c>
      <c r="F300" s="152" t="s">
        <v>859</v>
      </c>
      <c r="G300" s="152" t="s">
        <v>860</v>
      </c>
      <c r="H300" s="147" t="s">
        <v>661</v>
      </c>
      <c r="I300" s="153"/>
      <c r="J300" s="178" t="s">
        <v>845</v>
      </c>
      <c r="K300" s="155"/>
      <c r="L300" s="155">
        <v>2.5</v>
      </c>
      <c r="M300" s="155">
        <v>2</v>
      </c>
      <c r="N300" s="155"/>
      <c r="O300" s="155"/>
      <c r="P300" s="155">
        <v>0.5</v>
      </c>
      <c r="Q300" s="155"/>
      <c r="R300" s="155"/>
      <c r="S300" s="155"/>
      <c r="T300" s="156"/>
      <c r="U300" s="157">
        <f t="shared" si="15"/>
        <v>5</v>
      </c>
      <c r="V300" s="158">
        <v>6</v>
      </c>
      <c r="W300" s="158"/>
      <c r="X300" s="159"/>
      <c r="Y300" s="160">
        <f t="shared" si="13"/>
        <v>6</v>
      </c>
      <c r="Z300" s="161">
        <f t="shared" si="14"/>
        <v>11</v>
      </c>
      <c r="AA300" s="149" t="s">
        <v>265</v>
      </c>
      <c r="AB300" s="149" t="s">
        <v>891</v>
      </c>
      <c r="AC300" s="149"/>
    </row>
    <row r="301" spans="1:29" s="77" customFormat="1" ht="38.25">
      <c r="A301" s="147" t="str">
        <f>VLOOKUP(B301,ΣΧΟΛΕΙΑ!$A$2:$D$119,4,FALSE)</f>
        <v>ΤΑΥΡΟΥ</v>
      </c>
      <c r="B301" s="148" t="s">
        <v>299</v>
      </c>
      <c r="C301" s="149" t="s">
        <v>919</v>
      </c>
      <c r="D301" s="150">
        <v>188683</v>
      </c>
      <c r="E301" s="151" t="s">
        <v>541</v>
      </c>
      <c r="F301" s="152" t="s">
        <v>6</v>
      </c>
      <c r="G301" s="152" t="s">
        <v>14</v>
      </c>
      <c r="H301" s="147" t="s">
        <v>673</v>
      </c>
      <c r="I301" s="153"/>
      <c r="J301" s="169" t="s">
        <v>642</v>
      </c>
      <c r="K301" s="155"/>
      <c r="L301" s="155"/>
      <c r="M301" s="155"/>
      <c r="N301" s="155"/>
      <c r="O301" s="155"/>
      <c r="P301" s="155">
        <v>0.5</v>
      </c>
      <c r="Q301" s="155">
        <v>0.5</v>
      </c>
      <c r="R301" s="155"/>
      <c r="S301" s="155"/>
      <c r="T301" s="156"/>
      <c r="U301" s="157">
        <f t="shared" si="15"/>
        <v>1</v>
      </c>
      <c r="V301" s="158">
        <v>11</v>
      </c>
      <c r="W301" s="158">
        <v>2</v>
      </c>
      <c r="X301" s="159"/>
      <c r="Y301" s="160">
        <f t="shared" si="13"/>
        <v>13</v>
      </c>
      <c r="Z301" s="161">
        <f t="shared" si="14"/>
        <v>14</v>
      </c>
      <c r="AA301" s="149" t="s">
        <v>299</v>
      </c>
      <c r="AB301" s="149"/>
      <c r="AC301" s="149"/>
    </row>
  </sheetData>
  <autoFilter ref="A1:AC301">
    <sortState ref="A2:AC302">
      <sortCondition ref="A2"/>
    </sortState>
  </autoFilter>
  <sortState ref="A2:AF676">
    <sortCondition ref="B1"/>
  </sortState>
  <conditionalFormatting sqref="K225:K301 K2:K215">
    <cfRule type="cellIs" dxfId="7" priority="24" stopIfTrue="1" operator="greaterThan">
      <formula>4</formula>
    </cfRule>
  </conditionalFormatting>
  <conditionalFormatting sqref="L225:L301 L2:L215">
    <cfRule type="cellIs" dxfId="6" priority="23" stopIfTrue="1" operator="greaterThan">
      <formula>2.5</formula>
    </cfRule>
  </conditionalFormatting>
  <conditionalFormatting sqref="M225:M301 M2:M215">
    <cfRule type="cellIs" dxfId="5" priority="22" stopIfTrue="1" operator="greaterThan">
      <formula>2</formula>
    </cfRule>
  </conditionalFormatting>
  <conditionalFormatting sqref="P225:Q301 P2:Q215">
    <cfRule type="cellIs" dxfId="4" priority="21" stopIfTrue="1" operator="greaterThan">
      <formula>0.5</formula>
    </cfRule>
  </conditionalFormatting>
  <conditionalFormatting sqref="U2:U301">
    <cfRule type="cellIs" dxfId="3" priority="20" stopIfTrue="1" operator="greaterThan">
      <formula>9</formula>
    </cfRule>
  </conditionalFormatting>
  <conditionalFormatting sqref="X218:X224 V217:V301 V2:V215">
    <cfRule type="cellIs" dxfId="2" priority="19" stopIfTrue="1" operator="greaterThan">
      <formula>11</formula>
    </cfRule>
  </conditionalFormatting>
  <conditionalFormatting sqref="X225:X301 Q225:R301 X2:X215 Q2:R215">
    <cfRule type="cellIs" dxfId="1" priority="18" stopIfTrue="1" operator="greaterThan">
      <formula>1</formula>
    </cfRule>
  </conditionalFormatting>
  <conditionalFormatting sqref="Y2:Y301">
    <cfRule type="cellIs" dxfId="0" priority="17" stopIfTrue="1" operator="greaterThan">
      <formula>14</formula>
    </cfRule>
  </conditionalFormatting>
  <dataValidations count="2">
    <dataValidation type="list" allowBlank="1" showInputMessage="1" showErrorMessage="1" sqref="AC144:AC209 AC2:AC116 AB171:AB201 AB211:AC301 B211:B301 B2:B75 B144:B169 B204:B209 B171:B202 B118:B142 B77:B116 AA301 AA211:AA299 AA1:AA75 AA144:AB169 AA204:AB209 AA171:AA202 AA118:AA142 AA77:AA116 AC120:AC142 AC118 AB2:AB141">
      <formula1>$D$244:$D$301</formula1>
    </dataValidation>
    <dataValidation type="list" allowBlank="1" showInputMessage="1" sqref="AC143 AB202 AB142:AB143 AB1:AC1 B143 B76 B170 B210 B203 B117 AA300 AA143 AA76 AA170:AB170 AA210:AC210 AA203 AA117 AC119 AC117">
      <formula1>$D$244:$D$301</formula1>
    </dataValidation>
  </dataValidations>
  <pageMargins left="0.70866141732283472" right="0.70866141732283472" top="0.74803149606299213" bottom="0.74803149606299213" header="0.31496062992125984" footer="0.31496062992125984"/>
  <pageSetup paperSize="9" scale="53" fitToHeight="0" orientation="landscape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315"/>
  <sheetViews>
    <sheetView zoomScaleNormal="100" workbookViewId="0">
      <pane xSplit="2" ySplit="1" topLeftCell="F2" activePane="bottomRight" state="frozen"/>
      <selection pane="topRight" activeCell="C1" sqref="C1"/>
      <selection pane="bottomLeft" activeCell="A2" sqref="A2"/>
      <selection pane="bottomRight" activeCell="A2" sqref="A2"/>
    </sheetView>
  </sheetViews>
  <sheetFormatPr defaultRowHeight="13.5"/>
  <cols>
    <col min="1" max="1" width="18.7109375" style="1" bestFit="1" customWidth="1"/>
    <col min="2" max="2" width="50.42578125" style="95" customWidth="1"/>
    <col min="3" max="3" width="12.5703125" style="78" customWidth="1"/>
    <col min="4" max="4" width="10.42578125" style="1" customWidth="1"/>
    <col min="5" max="5" width="27.7109375" style="1" bestFit="1" customWidth="1"/>
    <col min="6" max="6" width="23" style="1" bestFit="1" customWidth="1"/>
    <col min="7" max="7" width="20.5703125" style="1" customWidth="1"/>
    <col min="8" max="8" width="10.85546875" style="1" customWidth="1"/>
    <col min="9" max="9" width="20.28515625" style="3" customWidth="1"/>
    <col min="10" max="10" width="35.140625" style="105" customWidth="1"/>
    <col min="11" max="11" width="35.140625" style="106" customWidth="1"/>
    <col min="12" max="12" width="35.140625" style="105" customWidth="1"/>
    <col min="13" max="14" width="20.85546875" style="1" customWidth="1"/>
    <col min="15" max="16384" width="9.140625" style="1"/>
  </cols>
  <sheetData>
    <row r="1" spans="1:12" s="2" customFormat="1" ht="37.5" customHeight="1">
      <c r="A1" s="96" t="s">
        <v>791</v>
      </c>
      <c r="B1" s="96" t="s">
        <v>918</v>
      </c>
      <c r="C1" s="113" t="s">
        <v>938</v>
      </c>
      <c r="D1" s="96" t="s">
        <v>769</v>
      </c>
      <c r="E1" s="96" t="s">
        <v>1</v>
      </c>
      <c r="F1" s="96" t="s">
        <v>939</v>
      </c>
      <c r="G1" s="96" t="s">
        <v>3</v>
      </c>
      <c r="H1" s="96" t="s">
        <v>4</v>
      </c>
      <c r="I1" s="97" t="s">
        <v>312</v>
      </c>
      <c r="J1" s="98" t="s">
        <v>196</v>
      </c>
      <c r="K1" s="98" t="s">
        <v>197</v>
      </c>
      <c r="L1" s="98" t="s">
        <v>198</v>
      </c>
    </row>
    <row r="2" spans="1:12" ht="27">
      <c r="A2" s="79" t="str">
        <f>VLOOKUP(B2,ΣΧΟΛΕΙΑ!$A$2:$D$119,4,FALSE)</f>
        <v>ΑΓ. ΔΗΜΗΤΡΙΟΥ</v>
      </c>
      <c r="B2" s="92" t="s">
        <v>304</v>
      </c>
      <c r="C2" s="83" t="s">
        <v>919</v>
      </c>
      <c r="D2" s="85">
        <v>153262</v>
      </c>
      <c r="E2" s="86" t="s">
        <v>17</v>
      </c>
      <c r="F2" s="87" t="s">
        <v>18</v>
      </c>
      <c r="G2" s="87" t="s">
        <v>736</v>
      </c>
      <c r="H2" s="88" t="s">
        <v>685</v>
      </c>
      <c r="I2" s="80">
        <v>17.25</v>
      </c>
      <c r="J2" s="99" t="s">
        <v>304</v>
      </c>
      <c r="K2" s="99"/>
      <c r="L2" s="99"/>
    </row>
    <row r="3" spans="1:12" ht="27">
      <c r="A3" s="79" t="str">
        <f>VLOOKUP(B3,ΣΧΟΛΕΙΑ!$A$2:$D$119,4,FALSE)</f>
        <v>ΑΓ. ΔΗΜΗΤΡΙΟΥ</v>
      </c>
      <c r="B3" s="92" t="s">
        <v>310</v>
      </c>
      <c r="C3" s="83" t="s">
        <v>919</v>
      </c>
      <c r="D3" s="85">
        <v>157509</v>
      </c>
      <c r="E3" s="86" t="s">
        <v>65</v>
      </c>
      <c r="F3" s="87" t="s">
        <v>48</v>
      </c>
      <c r="G3" s="87" t="s">
        <v>12</v>
      </c>
      <c r="H3" s="88" t="s">
        <v>658</v>
      </c>
      <c r="I3" s="80">
        <v>13.5</v>
      </c>
      <c r="J3" s="99" t="s">
        <v>310</v>
      </c>
      <c r="K3" s="99"/>
      <c r="L3" s="99"/>
    </row>
    <row r="4" spans="1:12" ht="15.75">
      <c r="A4" s="79" t="str">
        <f>VLOOKUP(B4,ΣΧΟΛΕΙΑ!$A$2:$D$119,4,FALSE)</f>
        <v>ΑΓ. ΔΗΜΗΤΡΙΟΥ</v>
      </c>
      <c r="B4" s="92" t="s">
        <v>633</v>
      </c>
      <c r="C4" s="83" t="s">
        <v>919</v>
      </c>
      <c r="D4" s="85">
        <v>557233</v>
      </c>
      <c r="E4" s="86" t="s">
        <v>95</v>
      </c>
      <c r="F4" s="87" t="s">
        <v>82</v>
      </c>
      <c r="G4" s="87" t="s">
        <v>96</v>
      </c>
      <c r="H4" s="89" t="s">
        <v>678</v>
      </c>
      <c r="I4" s="80">
        <v>16</v>
      </c>
      <c r="J4" s="99" t="s">
        <v>633</v>
      </c>
      <c r="K4" s="99"/>
      <c r="L4" s="99"/>
    </row>
    <row r="5" spans="1:12" ht="27">
      <c r="A5" s="79" t="str">
        <f>VLOOKUP(B5,ΣΧΟΛΕΙΑ!$A$2:$D$119,4,FALSE)</f>
        <v>ΑΓ. ΔΗΜΗΤΡΙΟΥ</v>
      </c>
      <c r="B5" s="92" t="s">
        <v>633</v>
      </c>
      <c r="C5" s="83" t="s">
        <v>921</v>
      </c>
      <c r="D5" s="123">
        <v>601980</v>
      </c>
      <c r="E5" s="124" t="s">
        <v>449</v>
      </c>
      <c r="F5" s="125" t="s">
        <v>564</v>
      </c>
      <c r="G5" s="125" t="s">
        <v>89</v>
      </c>
      <c r="H5" s="126" t="s">
        <v>678</v>
      </c>
      <c r="I5" s="127">
        <v>7.75</v>
      </c>
      <c r="J5" s="101" t="s">
        <v>922</v>
      </c>
      <c r="K5" s="99" t="s">
        <v>633</v>
      </c>
      <c r="L5" s="101" t="s">
        <v>644</v>
      </c>
    </row>
    <row r="6" spans="1:12" ht="27">
      <c r="A6" s="79" t="str">
        <f>VLOOKUP(B6,ΣΧΟΛΕΙΑ!$A$2:$D$119,4,FALSE)</f>
        <v>ΑΓ. ΔΗΜΗΤΡΙΟΥ</v>
      </c>
      <c r="B6" s="92" t="s">
        <v>290</v>
      </c>
      <c r="C6" s="83" t="s">
        <v>921</v>
      </c>
      <c r="D6" s="85">
        <v>169370</v>
      </c>
      <c r="E6" s="86" t="s">
        <v>19</v>
      </c>
      <c r="F6" s="87" t="s">
        <v>20</v>
      </c>
      <c r="G6" s="87" t="s">
        <v>21</v>
      </c>
      <c r="H6" s="88" t="s">
        <v>651</v>
      </c>
      <c r="I6" s="80">
        <v>16.186999999999998</v>
      </c>
      <c r="J6" s="99" t="s">
        <v>220</v>
      </c>
      <c r="K6" s="99" t="s">
        <v>290</v>
      </c>
      <c r="L6" s="99" t="s">
        <v>234</v>
      </c>
    </row>
    <row r="7" spans="1:12" ht="15.75">
      <c r="A7" s="79" t="str">
        <f>VLOOKUP(B7,ΣΧΟΛΕΙΑ!$A$2:$D$119,4,FALSE)</f>
        <v>ΑΓ. ΔΗΜΗΤΡΙΟΥ</v>
      </c>
      <c r="B7" s="92" t="s">
        <v>290</v>
      </c>
      <c r="C7" s="83" t="s">
        <v>921</v>
      </c>
      <c r="D7" s="85">
        <v>221563</v>
      </c>
      <c r="E7" s="86" t="s">
        <v>123</v>
      </c>
      <c r="F7" s="87" t="s">
        <v>82</v>
      </c>
      <c r="G7" s="87" t="s">
        <v>737</v>
      </c>
      <c r="H7" s="88" t="s">
        <v>668</v>
      </c>
      <c r="I7" s="80">
        <v>13.875</v>
      </c>
      <c r="J7" s="99" t="s">
        <v>217</v>
      </c>
      <c r="K7" s="99" t="s">
        <v>290</v>
      </c>
      <c r="L7" s="99" t="s">
        <v>276</v>
      </c>
    </row>
    <row r="8" spans="1:12" ht="15.75">
      <c r="A8" s="79" t="str">
        <f>VLOOKUP(B8,ΣΧΟΛΕΙΑ!$A$2:$D$119,4,FALSE)</f>
        <v>ΑΓ. ΔΗΜΗΤΡΙΟΥ</v>
      </c>
      <c r="B8" s="92" t="s">
        <v>290</v>
      </c>
      <c r="C8" s="83" t="s">
        <v>919</v>
      </c>
      <c r="D8" s="85">
        <v>156851</v>
      </c>
      <c r="E8" s="86" t="s">
        <v>102</v>
      </c>
      <c r="F8" s="87" t="s">
        <v>103</v>
      </c>
      <c r="G8" s="87" t="s">
        <v>26</v>
      </c>
      <c r="H8" s="88" t="s">
        <v>659</v>
      </c>
      <c r="I8" s="80">
        <v>13.5</v>
      </c>
      <c r="J8" s="99" t="s">
        <v>290</v>
      </c>
      <c r="K8" s="99"/>
      <c r="L8" s="99"/>
    </row>
    <row r="9" spans="1:12" ht="15.75">
      <c r="A9" s="79" t="str">
        <f>VLOOKUP(B9,ΣΧΟΛΕΙΑ!$A$2:$D$119,4,FALSE)</f>
        <v>ΑΓ. ΔΗΜΗΤΡΙΟΥ</v>
      </c>
      <c r="B9" s="92" t="s">
        <v>281</v>
      </c>
      <c r="C9" s="83" t="s">
        <v>919</v>
      </c>
      <c r="D9" s="85">
        <v>166483</v>
      </c>
      <c r="E9" s="86" t="s">
        <v>139</v>
      </c>
      <c r="F9" s="87" t="s">
        <v>140</v>
      </c>
      <c r="G9" s="87" t="s">
        <v>759</v>
      </c>
      <c r="H9" s="88" t="s">
        <v>675</v>
      </c>
      <c r="I9" s="80">
        <v>17.38</v>
      </c>
      <c r="J9" s="99" t="s">
        <v>281</v>
      </c>
      <c r="K9" s="99"/>
      <c r="L9" s="99"/>
    </row>
    <row r="10" spans="1:12" ht="15.75">
      <c r="A10" s="79" t="str">
        <f>VLOOKUP(B10,ΣΧΟΛΕΙΑ!$A$2:$D$119,4,FALSE)</f>
        <v>ΑΓ. ΔΗΜΗΤΡΙΟΥ</v>
      </c>
      <c r="B10" s="92" t="s">
        <v>281</v>
      </c>
      <c r="C10" s="83" t="s">
        <v>919</v>
      </c>
      <c r="D10" s="85">
        <v>226041</v>
      </c>
      <c r="E10" s="86" t="s">
        <v>520</v>
      </c>
      <c r="F10" s="87" t="s">
        <v>49</v>
      </c>
      <c r="G10" s="87" t="s">
        <v>21</v>
      </c>
      <c r="H10" s="88" t="s">
        <v>658</v>
      </c>
      <c r="I10" s="80">
        <v>8.75</v>
      </c>
      <c r="J10" s="99" t="s">
        <v>281</v>
      </c>
      <c r="K10" s="99"/>
      <c r="L10" s="99"/>
    </row>
    <row r="11" spans="1:12" ht="15.75">
      <c r="A11" s="79" t="str">
        <f>VLOOKUP(B11,ΣΧΟΛΕΙΑ!$A$2:$D$119,4,FALSE)</f>
        <v>ΑΓ. ΔΗΜΗΤΡΙΟΥ</v>
      </c>
      <c r="B11" s="92" t="s">
        <v>272</v>
      </c>
      <c r="C11" s="83" t="s">
        <v>919</v>
      </c>
      <c r="D11" s="85">
        <v>185499</v>
      </c>
      <c r="E11" s="86" t="s">
        <v>141</v>
      </c>
      <c r="F11" s="87" t="s">
        <v>26</v>
      </c>
      <c r="G11" s="87" t="s">
        <v>7</v>
      </c>
      <c r="H11" s="88" t="s">
        <v>689</v>
      </c>
      <c r="I11" s="80">
        <v>15.94</v>
      </c>
      <c r="J11" s="99" t="s">
        <v>272</v>
      </c>
      <c r="K11" s="99" t="s">
        <v>215</v>
      </c>
      <c r="L11" s="99"/>
    </row>
    <row r="12" spans="1:12" ht="15.75">
      <c r="A12" s="79" t="str">
        <f>VLOOKUP(B12,ΣΧΟΛΕΙΑ!$A$2:$D$119,4,FALSE)</f>
        <v>ΑΓ. ΔΗΜΗΤΡΙΟΥ</v>
      </c>
      <c r="B12" s="92" t="s">
        <v>258</v>
      </c>
      <c r="C12" s="83" t="s">
        <v>919</v>
      </c>
      <c r="D12" s="85">
        <v>156439</v>
      </c>
      <c r="E12" s="86" t="s">
        <v>169</v>
      </c>
      <c r="F12" s="87" t="s">
        <v>145</v>
      </c>
      <c r="G12" s="87" t="s">
        <v>7</v>
      </c>
      <c r="H12" s="88" t="s">
        <v>686</v>
      </c>
      <c r="I12" s="80">
        <v>13.379999999999999</v>
      </c>
      <c r="J12" s="99" t="s">
        <v>258</v>
      </c>
      <c r="K12" s="99"/>
      <c r="L12" s="99"/>
    </row>
    <row r="13" spans="1:12" ht="15.75">
      <c r="A13" s="79" t="str">
        <f>VLOOKUP(B13,ΣΧΟΛΕΙΑ!$A$2:$D$119,4,FALSE)</f>
        <v>ΑΓ. ΔΗΜΗΤΡΙΟΥ</v>
      </c>
      <c r="B13" s="92" t="s">
        <v>258</v>
      </c>
      <c r="C13" s="83" t="s">
        <v>919</v>
      </c>
      <c r="D13" s="85">
        <v>156591</v>
      </c>
      <c r="E13" s="86" t="s">
        <v>476</v>
      </c>
      <c r="F13" s="87" t="s">
        <v>108</v>
      </c>
      <c r="G13" s="87" t="s">
        <v>14</v>
      </c>
      <c r="H13" s="88" t="s">
        <v>654</v>
      </c>
      <c r="I13" s="80">
        <v>11.5</v>
      </c>
      <c r="J13" s="99" t="s">
        <v>258</v>
      </c>
      <c r="K13" s="99"/>
      <c r="L13" s="99"/>
    </row>
    <row r="14" spans="1:12" ht="27">
      <c r="A14" s="79" t="str">
        <f>VLOOKUP(B14,ΣΧΟΛΕΙΑ!$A$2:$D$119,4,FALSE)</f>
        <v>ΑΓ. ΔΗΜΗΤΡΙΟΥ</v>
      </c>
      <c r="B14" s="92" t="s">
        <v>254</v>
      </c>
      <c r="C14" s="83" t="s">
        <v>919</v>
      </c>
      <c r="D14" s="85">
        <v>156968</v>
      </c>
      <c r="E14" s="86" t="s">
        <v>80</v>
      </c>
      <c r="F14" s="87" t="s">
        <v>81</v>
      </c>
      <c r="G14" s="87" t="s">
        <v>82</v>
      </c>
      <c r="H14" s="88" t="s">
        <v>656</v>
      </c>
      <c r="I14" s="80">
        <v>17</v>
      </c>
      <c r="J14" s="99" t="s">
        <v>254</v>
      </c>
      <c r="K14" s="99" t="s">
        <v>289</v>
      </c>
      <c r="L14" s="99" t="s">
        <v>206</v>
      </c>
    </row>
    <row r="15" spans="1:12" ht="27">
      <c r="A15" s="79" t="str">
        <f>VLOOKUP(B15,ΣΧΟΛΕΙΑ!$A$2:$D$119,4,FALSE)</f>
        <v>ΑΓ. ΔΗΜΗΤΡΙΟΥ</v>
      </c>
      <c r="B15" s="92" t="s">
        <v>254</v>
      </c>
      <c r="C15" s="83" t="s">
        <v>921</v>
      </c>
      <c r="D15" s="85">
        <v>193248</v>
      </c>
      <c r="E15" s="86" t="s">
        <v>155</v>
      </c>
      <c r="F15" s="87" t="s">
        <v>109</v>
      </c>
      <c r="G15" s="87" t="s">
        <v>23</v>
      </c>
      <c r="H15" s="88" t="s">
        <v>650</v>
      </c>
      <c r="I15" s="80">
        <v>15.38</v>
      </c>
      <c r="J15" s="99" t="s">
        <v>236</v>
      </c>
      <c r="K15" s="99" t="s">
        <v>254</v>
      </c>
      <c r="L15" s="99" t="s">
        <v>300</v>
      </c>
    </row>
    <row r="16" spans="1:12" ht="27">
      <c r="A16" s="79" t="str">
        <f>VLOOKUP(B16,ΣΧΟΛΕΙΑ!$A$2:$D$119,4,FALSE)</f>
        <v>ΑΓ. ΔΗΜΗΤΡΙΟΥ</v>
      </c>
      <c r="B16" s="92" t="s">
        <v>254</v>
      </c>
      <c r="C16" s="83" t="s">
        <v>921</v>
      </c>
      <c r="D16" s="85">
        <v>144392</v>
      </c>
      <c r="E16" s="86" t="s">
        <v>85</v>
      </c>
      <c r="F16" s="87" t="s">
        <v>10</v>
      </c>
      <c r="G16" s="87" t="s">
        <v>739</v>
      </c>
      <c r="H16" s="88" t="s">
        <v>656</v>
      </c>
      <c r="I16" s="80">
        <v>13.5</v>
      </c>
      <c r="J16" s="99" t="s">
        <v>207</v>
      </c>
      <c r="K16" s="99" t="s">
        <v>254</v>
      </c>
      <c r="L16" s="99" t="s">
        <v>242</v>
      </c>
    </row>
    <row r="17" spans="1:12" ht="27">
      <c r="A17" s="79" t="str">
        <f>VLOOKUP(B17,ΣΧΟΛΕΙΑ!$A$2:$D$119,4,FALSE)</f>
        <v>ΑΓ. ΔΗΜΗΤΡΙΟΥ</v>
      </c>
      <c r="B17" s="92" t="s">
        <v>254</v>
      </c>
      <c r="C17" s="83" t="s">
        <v>919</v>
      </c>
      <c r="D17" s="85">
        <v>137636</v>
      </c>
      <c r="E17" s="86" t="s">
        <v>93</v>
      </c>
      <c r="F17" s="87" t="s">
        <v>94</v>
      </c>
      <c r="G17" s="87" t="s">
        <v>48</v>
      </c>
      <c r="H17" s="88" t="s">
        <v>654</v>
      </c>
      <c r="I17" s="80">
        <v>12.875</v>
      </c>
      <c r="J17" s="99" t="s">
        <v>254</v>
      </c>
      <c r="K17" s="99" t="s">
        <v>207</v>
      </c>
      <c r="L17" s="99" t="s">
        <v>211</v>
      </c>
    </row>
    <row r="18" spans="1:12" ht="27">
      <c r="A18" s="79" t="str">
        <f>VLOOKUP(B18,ΣΧΟΛΕΙΑ!$A$2:$D$119,4,FALSE)</f>
        <v>ΑΓ. ΔΗΜΗΤΡΙΟΥ</v>
      </c>
      <c r="B18" s="92" t="s">
        <v>254</v>
      </c>
      <c r="C18" s="83" t="s">
        <v>921</v>
      </c>
      <c r="D18" s="85">
        <v>206472</v>
      </c>
      <c r="E18" s="86" t="s">
        <v>133</v>
      </c>
      <c r="F18" s="87" t="s">
        <v>577</v>
      </c>
      <c r="G18" s="87" t="s">
        <v>27</v>
      </c>
      <c r="H18" s="88" t="s">
        <v>672</v>
      </c>
      <c r="I18" s="80">
        <v>9.75</v>
      </c>
      <c r="J18" s="99" t="s">
        <v>259</v>
      </c>
      <c r="K18" s="99" t="s">
        <v>254</v>
      </c>
      <c r="L18" s="99" t="s">
        <v>234</v>
      </c>
    </row>
    <row r="19" spans="1:12" ht="27">
      <c r="A19" s="79" t="str">
        <f>VLOOKUP(B19,ΣΧΟΛΕΙΑ!$A$2:$D$119,4,FALSE)</f>
        <v>ΑΓ. ΔΗΜΗΤΡΙΟΥ</v>
      </c>
      <c r="B19" s="92" t="s">
        <v>242</v>
      </c>
      <c r="C19" s="83" t="s">
        <v>921</v>
      </c>
      <c r="D19" s="85">
        <v>147868</v>
      </c>
      <c r="E19" s="86" t="s">
        <v>163</v>
      </c>
      <c r="F19" s="87" t="s">
        <v>14</v>
      </c>
      <c r="G19" s="87" t="s">
        <v>26</v>
      </c>
      <c r="H19" s="89" t="s">
        <v>658</v>
      </c>
      <c r="I19" s="80">
        <v>18.5</v>
      </c>
      <c r="J19" s="99" t="s">
        <v>303</v>
      </c>
      <c r="K19" s="99" t="s">
        <v>242</v>
      </c>
      <c r="L19" s="99" t="s">
        <v>264</v>
      </c>
    </row>
    <row r="20" spans="1:12" ht="15.75">
      <c r="A20" s="79" t="str">
        <f>VLOOKUP(B20,ΣΧΟΛΕΙΑ!$A$2:$D$119,4,FALSE)</f>
        <v>ΑΓ. ΔΗΜΗΤΡΙΟΥ</v>
      </c>
      <c r="B20" s="92" t="s">
        <v>242</v>
      </c>
      <c r="C20" s="83" t="s">
        <v>921</v>
      </c>
      <c r="D20" s="85">
        <v>169043</v>
      </c>
      <c r="E20" s="86" t="s">
        <v>550</v>
      </c>
      <c r="F20" s="87" t="s">
        <v>26</v>
      </c>
      <c r="G20" s="87" t="s">
        <v>756</v>
      </c>
      <c r="H20" s="88" t="s">
        <v>652</v>
      </c>
      <c r="I20" s="80">
        <v>15.75</v>
      </c>
      <c r="J20" s="99" t="s">
        <v>259</v>
      </c>
      <c r="K20" s="99" t="s">
        <v>242</v>
      </c>
      <c r="L20" s="99"/>
    </row>
    <row r="21" spans="1:12" ht="27">
      <c r="A21" s="79" t="str">
        <f>VLOOKUP(B21,ΣΧΟΛΕΙΑ!$A$2:$D$119,4,FALSE)</f>
        <v>ΑΓ. ΔΗΜΗΤΡΙΟΥ</v>
      </c>
      <c r="B21" s="92" t="s">
        <v>242</v>
      </c>
      <c r="C21" s="83" t="s">
        <v>920</v>
      </c>
      <c r="D21" s="85">
        <v>144392</v>
      </c>
      <c r="E21" s="86" t="s">
        <v>85</v>
      </c>
      <c r="F21" s="87" t="s">
        <v>10</v>
      </c>
      <c r="G21" s="87" t="s">
        <v>739</v>
      </c>
      <c r="H21" s="88" t="s">
        <v>656</v>
      </c>
      <c r="I21" s="80">
        <v>13.5</v>
      </c>
      <c r="J21" s="99" t="s">
        <v>207</v>
      </c>
      <c r="K21" s="99" t="s">
        <v>254</v>
      </c>
      <c r="L21" s="99" t="s">
        <v>242</v>
      </c>
    </row>
    <row r="22" spans="1:12" ht="27">
      <c r="A22" s="79" t="str">
        <f>VLOOKUP(B22,ΣΧΟΛΕΙΑ!$A$2:$D$119,4,FALSE)</f>
        <v>ΑΓ. ΔΗΜΗΤΡΙΟΥ</v>
      </c>
      <c r="B22" s="92" t="s">
        <v>234</v>
      </c>
      <c r="C22" s="83" t="s">
        <v>920</v>
      </c>
      <c r="D22" s="85">
        <v>169370</v>
      </c>
      <c r="E22" s="86" t="s">
        <v>19</v>
      </c>
      <c r="F22" s="87" t="s">
        <v>20</v>
      </c>
      <c r="G22" s="87" t="s">
        <v>21</v>
      </c>
      <c r="H22" s="88" t="s">
        <v>651</v>
      </c>
      <c r="I22" s="80">
        <v>16.186999999999998</v>
      </c>
      <c r="J22" s="99" t="s">
        <v>220</v>
      </c>
      <c r="K22" s="99" t="s">
        <v>290</v>
      </c>
      <c r="L22" s="99" t="s">
        <v>234</v>
      </c>
    </row>
    <row r="23" spans="1:12" ht="27">
      <c r="A23" s="79" t="str">
        <f>VLOOKUP(B23,ΣΧΟΛΕΙΑ!$A$2:$D$119,4,FALSE)</f>
        <v>ΑΓ. ΔΗΜΗΤΡΙΟΥ</v>
      </c>
      <c r="B23" s="92" t="s">
        <v>234</v>
      </c>
      <c r="C23" s="83" t="s">
        <v>919</v>
      </c>
      <c r="D23" s="85">
        <v>175511</v>
      </c>
      <c r="E23" s="86" t="s">
        <v>510</v>
      </c>
      <c r="F23" s="87" t="s">
        <v>76</v>
      </c>
      <c r="G23" s="87" t="s">
        <v>582</v>
      </c>
      <c r="H23" s="89" t="s">
        <v>650</v>
      </c>
      <c r="I23" s="80">
        <v>14.686999999999999</v>
      </c>
      <c r="J23" s="99" t="s">
        <v>234</v>
      </c>
      <c r="K23" s="99"/>
      <c r="L23" s="99"/>
    </row>
    <row r="24" spans="1:12" ht="27">
      <c r="A24" s="79" t="str">
        <f>VLOOKUP(B24,ΣΧΟΛΕΙΑ!$A$2:$D$119,4,FALSE)</f>
        <v>ΑΓ. ΔΗΜΗΤΡΙΟΥ</v>
      </c>
      <c r="B24" s="92" t="s">
        <v>234</v>
      </c>
      <c r="C24" s="83" t="s">
        <v>919</v>
      </c>
      <c r="D24" s="85">
        <v>159785</v>
      </c>
      <c r="E24" s="86" t="s">
        <v>63</v>
      </c>
      <c r="F24" s="87" t="s">
        <v>14</v>
      </c>
      <c r="G24" s="87" t="s">
        <v>26</v>
      </c>
      <c r="H24" s="88" t="s">
        <v>654</v>
      </c>
      <c r="I24" s="80">
        <v>12.375</v>
      </c>
      <c r="J24" s="99" t="s">
        <v>234</v>
      </c>
      <c r="K24" s="99"/>
      <c r="L24" s="99"/>
    </row>
    <row r="25" spans="1:12" ht="27">
      <c r="A25" s="79" t="str">
        <f>VLOOKUP(B25,ΣΧΟΛΕΙΑ!$A$2:$D$119,4,FALSE)</f>
        <v>ΑΓ. ΔΗΜΗΤΡΙΟΥ</v>
      </c>
      <c r="B25" s="92" t="s">
        <v>234</v>
      </c>
      <c r="C25" s="83" t="s">
        <v>920</v>
      </c>
      <c r="D25" s="85">
        <v>206472</v>
      </c>
      <c r="E25" s="86" t="s">
        <v>133</v>
      </c>
      <c r="F25" s="87" t="s">
        <v>577</v>
      </c>
      <c r="G25" s="87" t="s">
        <v>27</v>
      </c>
      <c r="H25" s="88" t="s">
        <v>672</v>
      </c>
      <c r="I25" s="80">
        <v>9.75</v>
      </c>
      <c r="J25" s="99" t="s">
        <v>259</v>
      </c>
      <c r="K25" s="99" t="s">
        <v>254</v>
      </c>
      <c r="L25" s="99" t="s">
        <v>234</v>
      </c>
    </row>
    <row r="26" spans="1:12" ht="15.75">
      <c r="A26" s="79" t="str">
        <f>VLOOKUP(B26,ΣΧΟΛΕΙΑ!$A$2:$D$119,4,FALSE)</f>
        <v>ΑΓ. ΔΗΜΗΤΡΙΟΥ</v>
      </c>
      <c r="B26" s="92" t="s">
        <v>233</v>
      </c>
      <c r="C26" s="83" t="s">
        <v>921</v>
      </c>
      <c r="D26" s="85">
        <v>154918</v>
      </c>
      <c r="E26" s="86" t="s">
        <v>172</v>
      </c>
      <c r="F26" s="87" t="s">
        <v>29</v>
      </c>
      <c r="G26" s="87" t="s">
        <v>6</v>
      </c>
      <c r="H26" s="88" t="s">
        <v>667</v>
      </c>
      <c r="I26" s="80">
        <v>15.5</v>
      </c>
      <c r="J26" s="99" t="s">
        <v>631</v>
      </c>
      <c r="K26" s="99" t="s">
        <v>233</v>
      </c>
      <c r="L26" s="99"/>
    </row>
    <row r="27" spans="1:12" ht="15.75">
      <c r="A27" s="79" t="str">
        <f>VLOOKUP(B27,ΣΧΟΛΕΙΑ!$A$2:$D$119,4,FALSE)</f>
        <v>ΑΓ. ΔΗΜΗΤΡΙΟΥ</v>
      </c>
      <c r="B27" s="92" t="s">
        <v>233</v>
      </c>
      <c r="C27" s="83" t="s">
        <v>919</v>
      </c>
      <c r="D27" s="85">
        <v>155094</v>
      </c>
      <c r="E27" s="86" t="s">
        <v>525</v>
      </c>
      <c r="F27" s="87" t="s">
        <v>53</v>
      </c>
      <c r="G27" s="87" t="s">
        <v>14</v>
      </c>
      <c r="H27" s="88" t="s">
        <v>674</v>
      </c>
      <c r="I27" s="80">
        <v>14.75</v>
      </c>
      <c r="J27" s="99" t="s">
        <v>233</v>
      </c>
      <c r="K27" s="99" t="s">
        <v>848</v>
      </c>
      <c r="L27" s="99" t="s">
        <v>849</v>
      </c>
    </row>
    <row r="28" spans="1:12" ht="15.75">
      <c r="A28" s="79" t="str">
        <f>VLOOKUP(B28,ΣΧΟΛΕΙΑ!$A$2:$D$119,4,FALSE)</f>
        <v>ΑΓ. ΔΗΜΗΤΡΙΟΥ</v>
      </c>
      <c r="B28" s="92" t="s">
        <v>233</v>
      </c>
      <c r="C28" s="83" t="s">
        <v>921</v>
      </c>
      <c r="D28" s="85">
        <v>906498</v>
      </c>
      <c r="E28" s="86" t="s">
        <v>170</v>
      </c>
      <c r="F28" s="87" t="s">
        <v>21</v>
      </c>
      <c r="G28" s="87" t="s">
        <v>14</v>
      </c>
      <c r="H28" s="88" t="s">
        <v>684</v>
      </c>
      <c r="I28" s="80">
        <v>14</v>
      </c>
      <c r="J28" s="99" t="s">
        <v>631</v>
      </c>
      <c r="K28" s="99" t="s">
        <v>233</v>
      </c>
      <c r="L28" s="99"/>
    </row>
    <row r="29" spans="1:12" ht="15.75">
      <c r="A29" s="79" t="str">
        <f>VLOOKUP(B29,ΣΧΟΛΕΙΑ!$A$2:$D$119,4,FALSE)</f>
        <v>ΑΓ. ΔΗΜΗΤΡΙΟΥ</v>
      </c>
      <c r="B29" s="92" t="s">
        <v>233</v>
      </c>
      <c r="C29" s="83" t="s">
        <v>921</v>
      </c>
      <c r="D29" s="85">
        <v>168986</v>
      </c>
      <c r="E29" s="86" t="s">
        <v>132</v>
      </c>
      <c r="F29" s="87" t="s">
        <v>21</v>
      </c>
      <c r="G29" s="87" t="s">
        <v>48</v>
      </c>
      <c r="H29" s="88" t="s">
        <v>652</v>
      </c>
      <c r="I29" s="80">
        <v>13.5</v>
      </c>
      <c r="J29" s="99" t="s">
        <v>631</v>
      </c>
      <c r="K29" s="99" t="s">
        <v>233</v>
      </c>
      <c r="L29" s="99"/>
    </row>
    <row r="30" spans="1:12" ht="15.75">
      <c r="A30" s="79" t="str">
        <f>VLOOKUP(B30,ΣΧΟΛΕΙΑ!$A$2:$D$119,4,FALSE)</f>
        <v>ΑΓ. ΔΗΜΗΤΡΙΟΥ</v>
      </c>
      <c r="B30" s="92" t="s">
        <v>233</v>
      </c>
      <c r="C30" s="83" t="s">
        <v>919</v>
      </c>
      <c r="D30" s="85">
        <v>170202</v>
      </c>
      <c r="E30" s="86" t="s">
        <v>438</v>
      </c>
      <c r="F30" s="87" t="s">
        <v>39</v>
      </c>
      <c r="G30" s="87" t="s">
        <v>99</v>
      </c>
      <c r="H30" s="88" t="s">
        <v>654</v>
      </c>
      <c r="I30" s="80">
        <v>11</v>
      </c>
      <c r="J30" s="99" t="s">
        <v>233</v>
      </c>
      <c r="K30" s="99"/>
      <c r="L30" s="99"/>
    </row>
    <row r="31" spans="1:12" ht="15.75">
      <c r="A31" s="79" t="str">
        <f>VLOOKUP(B31,ΣΧΟΛΕΙΑ!$A$2:$D$119,4,FALSE)</f>
        <v>ΑΓ. ΔΗΜΗΤΡΙΟΥ</v>
      </c>
      <c r="B31" s="92" t="s">
        <v>225</v>
      </c>
      <c r="C31" s="83" t="s">
        <v>919</v>
      </c>
      <c r="D31" s="85">
        <v>903650</v>
      </c>
      <c r="E31" s="86" t="s">
        <v>75</v>
      </c>
      <c r="F31" s="87" t="s">
        <v>76</v>
      </c>
      <c r="G31" s="87" t="s">
        <v>744</v>
      </c>
      <c r="H31" s="88" t="s">
        <v>660</v>
      </c>
      <c r="I31" s="80">
        <v>18</v>
      </c>
      <c r="J31" s="99" t="s">
        <v>225</v>
      </c>
      <c r="K31" s="99"/>
      <c r="L31" s="99"/>
    </row>
    <row r="32" spans="1:12" ht="15.75">
      <c r="A32" s="79" t="str">
        <f>VLOOKUP(B32,ΣΧΟΛΕΙΑ!$A$2:$D$119,4,FALSE)</f>
        <v>ΑΓ. ΔΗΜΗΤΡΙΟΥ</v>
      </c>
      <c r="B32" s="92" t="s">
        <v>225</v>
      </c>
      <c r="C32" s="83" t="s">
        <v>921</v>
      </c>
      <c r="D32" s="85">
        <v>172129</v>
      </c>
      <c r="E32" s="86" t="s">
        <v>181</v>
      </c>
      <c r="F32" s="87" t="s">
        <v>182</v>
      </c>
      <c r="G32" s="87" t="s">
        <v>26</v>
      </c>
      <c r="H32" s="88" t="s">
        <v>674</v>
      </c>
      <c r="I32" s="80">
        <v>13.25</v>
      </c>
      <c r="J32" s="99" t="s">
        <v>226</v>
      </c>
      <c r="K32" s="99" t="s">
        <v>225</v>
      </c>
      <c r="L32" s="99" t="s">
        <v>229</v>
      </c>
    </row>
    <row r="33" spans="1:12" ht="15.75">
      <c r="A33" s="79" t="str">
        <f>VLOOKUP(B33,ΣΧΟΛΕΙΑ!$A$2:$D$119,4,FALSE)</f>
        <v>ΑΓ. ΔΗΜΗΤΡΙΟΥ</v>
      </c>
      <c r="B33" s="92" t="s">
        <v>225</v>
      </c>
      <c r="C33" s="83" t="s">
        <v>919</v>
      </c>
      <c r="D33" s="85">
        <v>155068</v>
      </c>
      <c r="E33" s="86" t="s">
        <v>450</v>
      </c>
      <c r="F33" s="87" t="s">
        <v>21</v>
      </c>
      <c r="G33" s="87" t="s">
        <v>109</v>
      </c>
      <c r="H33" s="88" t="s">
        <v>674</v>
      </c>
      <c r="I33" s="80">
        <v>12.5</v>
      </c>
      <c r="J33" s="99" t="s">
        <v>225</v>
      </c>
      <c r="K33" s="99"/>
      <c r="L33" s="99"/>
    </row>
    <row r="34" spans="1:12" ht="15.75">
      <c r="A34" s="79" t="str">
        <f>VLOOKUP(B34,ΣΧΟΛΕΙΑ!$A$2:$D$119,4,FALSE)</f>
        <v>ΑΓ. ΔΗΜΗΤΡΙΟΥ</v>
      </c>
      <c r="B34" s="92" t="s">
        <v>215</v>
      </c>
      <c r="C34" s="83" t="s">
        <v>921</v>
      </c>
      <c r="D34" s="85">
        <v>185499</v>
      </c>
      <c r="E34" s="86" t="s">
        <v>141</v>
      </c>
      <c r="F34" s="87" t="s">
        <v>26</v>
      </c>
      <c r="G34" s="87" t="s">
        <v>7</v>
      </c>
      <c r="H34" s="88" t="s">
        <v>689</v>
      </c>
      <c r="I34" s="80">
        <v>15.94</v>
      </c>
      <c r="J34" s="99" t="s">
        <v>272</v>
      </c>
      <c r="K34" s="99" t="s">
        <v>215</v>
      </c>
      <c r="L34" s="99"/>
    </row>
    <row r="35" spans="1:12" ht="15.75">
      <c r="A35" s="79" t="str">
        <f>VLOOKUP(B35,ΣΧΟΛΕΙΑ!$A$2:$D$119,4,FALSE)</f>
        <v>ΑΓ. ΔΗΜΗΤΡΙΟΥ</v>
      </c>
      <c r="B35" s="92" t="s">
        <v>215</v>
      </c>
      <c r="C35" s="83" t="s">
        <v>919</v>
      </c>
      <c r="D35" s="85">
        <v>132684</v>
      </c>
      <c r="E35" s="86" t="s">
        <v>90</v>
      </c>
      <c r="F35" s="87" t="s">
        <v>7</v>
      </c>
      <c r="G35" s="87" t="s">
        <v>14</v>
      </c>
      <c r="H35" s="88" t="s">
        <v>651</v>
      </c>
      <c r="I35" s="80">
        <v>13.5</v>
      </c>
      <c r="J35" s="99" t="s">
        <v>215</v>
      </c>
      <c r="K35" s="99"/>
      <c r="L35" s="99"/>
    </row>
    <row r="36" spans="1:12" ht="15.75">
      <c r="A36" s="79" t="str">
        <f>VLOOKUP(B36,ΣΧΟΛΕΙΑ!$A$2:$D$119,4,FALSE)</f>
        <v>ΑΓ. ΔΗΜΗΤΡΙΟΥ</v>
      </c>
      <c r="B36" s="92" t="s">
        <v>215</v>
      </c>
      <c r="C36" s="83" t="s">
        <v>921</v>
      </c>
      <c r="D36" s="85">
        <v>196321</v>
      </c>
      <c r="E36" s="86" t="s">
        <v>515</v>
      </c>
      <c r="F36" s="87" t="s">
        <v>111</v>
      </c>
      <c r="G36" s="87" t="s">
        <v>6</v>
      </c>
      <c r="H36" s="88" t="s">
        <v>669</v>
      </c>
      <c r="I36" s="80">
        <v>10</v>
      </c>
      <c r="J36" s="99" t="s">
        <v>207</v>
      </c>
      <c r="K36" s="99" t="s">
        <v>215</v>
      </c>
      <c r="L36" s="99"/>
    </row>
    <row r="37" spans="1:12" ht="27">
      <c r="A37" s="79" t="str">
        <f>VLOOKUP(B37,ΣΧΟΛΕΙΑ!$A$2:$D$119,4,FALSE)</f>
        <v>ΑΓ. ΔΗΜΗΤΡΙΟΥ</v>
      </c>
      <c r="B37" s="92" t="s">
        <v>215</v>
      </c>
      <c r="C37" s="83" t="s">
        <v>920</v>
      </c>
      <c r="D37" s="85">
        <v>199196</v>
      </c>
      <c r="E37" s="86" t="s">
        <v>483</v>
      </c>
      <c r="F37" s="87" t="s">
        <v>12</v>
      </c>
      <c r="G37" s="87" t="s">
        <v>21</v>
      </c>
      <c r="H37" s="88" t="s">
        <v>692</v>
      </c>
      <c r="I37" s="80">
        <v>7.25</v>
      </c>
      <c r="J37" s="99" t="s">
        <v>206</v>
      </c>
      <c r="K37" s="99" t="s">
        <v>235</v>
      </c>
      <c r="L37" s="99" t="s">
        <v>215</v>
      </c>
    </row>
    <row r="38" spans="1:12" ht="15.75">
      <c r="A38" s="79" t="str">
        <f>VLOOKUP(B38,ΣΧΟΛΕΙΑ!$A$2:$D$119,4,FALSE)</f>
        <v>ΑΓ. ΔΗΜΗΤΡΙΟΥ</v>
      </c>
      <c r="B38" s="92" t="s">
        <v>215</v>
      </c>
      <c r="C38" s="83" t="s">
        <v>919</v>
      </c>
      <c r="D38" s="85">
        <v>213030</v>
      </c>
      <c r="E38" s="86" t="s">
        <v>444</v>
      </c>
      <c r="F38" s="87" t="s">
        <v>9</v>
      </c>
      <c r="G38" s="87" t="s">
        <v>12</v>
      </c>
      <c r="H38" s="88" t="s">
        <v>676</v>
      </c>
      <c r="I38" s="80">
        <v>6.75</v>
      </c>
      <c r="J38" s="99" t="s">
        <v>215</v>
      </c>
      <c r="K38" s="99"/>
      <c r="L38" s="99"/>
    </row>
    <row r="39" spans="1:12" ht="27">
      <c r="A39" s="79" t="str">
        <f>VLOOKUP(B39,ΣΧΟΛΕΙΑ!$A$2:$D$119,4,FALSE)</f>
        <v>ΑΓ. ΔΗΜΗΤΡΙΟΥ</v>
      </c>
      <c r="B39" s="92" t="s">
        <v>206</v>
      </c>
      <c r="C39" s="83" t="s">
        <v>920</v>
      </c>
      <c r="D39" s="85">
        <v>156968</v>
      </c>
      <c r="E39" s="86" t="s">
        <v>80</v>
      </c>
      <c r="F39" s="87" t="s">
        <v>81</v>
      </c>
      <c r="G39" s="87" t="s">
        <v>82</v>
      </c>
      <c r="H39" s="88" t="s">
        <v>656</v>
      </c>
      <c r="I39" s="80">
        <v>17</v>
      </c>
      <c r="J39" s="99" t="s">
        <v>254</v>
      </c>
      <c r="K39" s="99" t="s">
        <v>289</v>
      </c>
      <c r="L39" s="99" t="s">
        <v>206</v>
      </c>
    </row>
    <row r="40" spans="1:12" ht="27">
      <c r="A40" s="79" t="str">
        <f>VLOOKUP(B40,ΣΧΟΛΕΙΑ!$A$2:$D$119,4,FALSE)</f>
        <v>ΑΓ. ΔΗΜΗΤΡΙΟΥ</v>
      </c>
      <c r="B40" s="92" t="s">
        <v>206</v>
      </c>
      <c r="C40" s="83" t="s">
        <v>919</v>
      </c>
      <c r="D40" s="85">
        <v>144208</v>
      </c>
      <c r="E40" s="86" t="s">
        <v>492</v>
      </c>
      <c r="F40" s="87" t="s">
        <v>70</v>
      </c>
      <c r="G40" s="87" t="s">
        <v>739</v>
      </c>
      <c r="H40" s="88" t="s">
        <v>654</v>
      </c>
      <c r="I40" s="80">
        <v>14.5</v>
      </c>
      <c r="J40" s="99" t="s">
        <v>206</v>
      </c>
      <c r="K40" s="99"/>
      <c r="L40" s="99"/>
    </row>
    <row r="41" spans="1:12" ht="27">
      <c r="A41" s="79" t="str">
        <f>VLOOKUP(B41,ΣΧΟΛΕΙΑ!$A$2:$D$119,4,FALSE)</f>
        <v>ΑΓ. ΔΗΜΗΤΡΙΟΥ</v>
      </c>
      <c r="B41" s="92" t="s">
        <v>206</v>
      </c>
      <c r="C41" s="83" t="s">
        <v>921</v>
      </c>
      <c r="D41" s="85">
        <v>177316</v>
      </c>
      <c r="E41" s="86" t="s">
        <v>127</v>
      </c>
      <c r="F41" s="87" t="s">
        <v>61</v>
      </c>
      <c r="G41" s="87" t="s">
        <v>26</v>
      </c>
      <c r="H41" s="88" t="s">
        <v>671</v>
      </c>
      <c r="I41" s="80">
        <v>13.811999999999999</v>
      </c>
      <c r="J41" s="99" t="s">
        <v>232</v>
      </c>
      <c r="K41" s="99" t="s">
        <v>206</v>
      </c>
      <c r="L41" s="99" t="s">
        <v>283</v>
      </c>
    </row>
    <row r="42" spans="1:12" ht="27">
      <c r="A42" s="79" t="str">
        <f>VLOOKUP(B42,ΣΧΟΛΕΙΑ!$A$2:$D$119,4,FALSE)</f>
        <v>ΑΓ. ΔΗΜΗΤΡΙΟΥ</v>
      </c>
      <c r="B42" s="92" t="s">
        <v>206</v>
      </c>
      <c r="C42" s="83" t="s">
        <v>919</v>
      </c>
      <c r="D42" s="85">
        <v>199196</v>
      </c>
      <c r="E42" s="86" t="s">
        <v>483</v>
      </c>
      <c r="F42" s="87" t="s">
        <v>12</v>
      </c>
      <c r="G42" s="87" t="s">
        <v>21</v>
      </c>
      <c r="H42" s="88" t="s">
        <v>692</v>
      </c>
      <c r="I42" s="80">
        <v>7.25</v>
      </c>
      <c r="J42" s="99" t="s">
        <v>206</v>
      </c>
      <c r="K42" s="99" t="s">
        <v>235</v>
      </c>
      <c r="L42" s="99" t="s">
        <v>215</v>
      </c>
    </row>
    <row r="43" spans="1:12" ht="15.75">
      <c r="A43" s="79" t="str">
        <f>VLOOKUP(B43,ΣΧΟΛΕΙΑ!$A$2:$D$119,4,FALSE)</f>
        <v>ΑΓ. ΔΗΜΗΤΡΙΟΥ</v>
      </c>
      <c r="B43" s="92" t="s">
        <v>204</v>
      </c>
      <c r="C43" s="83" t="s">
        <v>919</v>
      </c>
      <c r="D43" s="85">
        <v>160216</v>
      </c>
      <c r="E43" s="86" t="s">
        <v>159</v>
      </c>
      <c r="F43" s="87" t="s">
        <v>47</v>
      </c>
      <c r="G43" s="87" t="s">
        <v>29</v>
      </c>
      <c r="H43" s="88" t="s">
        <v>659</v>
      </c>
      <c r="I43" s="80">
        <v>16.5</v>
      </c>
      <c r="J43" s="99" t="s">
        <v>204</v>
      </c>
      <c r="K43" s="99"/>
      <c r="L43" s="99"/>
    </row>
    <row r="44" spans="1:12" ht="15.75">
      <c r="A44" s="79" t="str">
        <f>VLOOKUP(B44,ΣΧΟΛΕΙΑ!$A$2:$D$119,4,FALSE)</f>
        <v>ΑΓ. ΔΗΜΗΤΡΙΟΥ</v>
      </c>
      <c r="B44" s="92" t="s">
        <v>631</v>
      </c>
      <c r="C44" s="83" t="s">
        <v>919</v>
      </c>
      <c r="D44" s="85">
        <v>154918</v>
      </c>
      <c r="E44" s="86" t="s">
        <v>172</v>
      </c>
      <c r="F44" s="87" t="s">
        <v>29</v>
      </c>
      <c r="G44" s="87" t="s">
        <v>6</v>
      </c>
      <c r="H44" s="88" t="s">
        <v>667</v>
      </c>
      <c r="I44" s="80">
        <v>15.5</v>
      </c>
      <c r="J44" s="99" t="s">
        <v>631</v>
      </c>
      <c r="K44" s="99" t="s">
        <v>233</v>
      </c>
      <c r="L44" s="99"/>
    </row>
    <row r="45" spans="1:12" ht="15.75">
      <c r="A45" s="79" t="str">
        <f>VLOOKUP(B45,ΣΧΟΛΕΙΑ!$A$2:$D$119,4,FALSE)</f>
        <v>ΑΓ. ΔΗΜΗΤΡΙΟΥ</v>
      </c>
      <c r="B45" s="92" t="s">
        <v>631</v>
      </c>
      <c r="C45" s="83" t="s">
        <v>919</v>
      </c>
      <c r="D45" s="85">
        <v>906498</v>
      </c>
      <c r="E45" s="86" t="s">
        <v>170</v>
      </c>
      <c r="F45" s="87" t="s">
        <v>21</v>
      </c>
      <c r="G45" s="87" t="s">
        <v>14</v>
      </c>
      <c r="H45" s="88" t="s">
        <v>684</v>
      </c>
      <c r="I45" s="80">
        <v>14</v>
      </c>
      <c r="J45" s="99" t="s">
        <v>631</v>
      </c>
      <c r="K45" s="99" t="s">
        <v>233</v>
      </c>
      <c r="L45" s="99"/>
    </row>
    <row r="46" spans="1:12" ht="15.75">
      <c r="A46" s="79" t="str">
        <f>VLOOKUP(B46,ΣΧΟΛΕΙΑ!$A$2:$D$119,4,FALSE)</f>
        <v>ΑΓ. ΔΗΜΗΤΡΙΟΥ</v>
      </c>
      <c r="B46" s="92" t="s">
        <v>631</v>
      </c>
      <c r="C46" s="83" t="s">
        <v>919</v>
      </c>
      <c r="D46" s="85">
        <v>168986</v>
      </c>
      <c r="E46" s="86" t="s">
        <v>132</v>
      </c>
      <c r="F46" s="87" t="s">
        <v>21</v>
      </c>
      <c r="G46" s="87" t="s">
        <v>48</v>
      </c>
      <c r="H46" s="88" t="s">
        <v>652</v>
      </c>
      <c r="I46" s="80">
        <v>13.5</v>
      </c>
      <c r="J46" s="99" t="s">
        <v>631</v>
      </c>
      <c r="K46" s="99" t="s">
        <v>233</v>
      </c>
      <c r="L46" s="99"/>
    </row>
    <row r="47" spans="1:12" ht="15.75">
      <c r="A47" s="79" t="str">
        <f>VLOOKUP(B47,ΣΧΟΛΕΙΑ!$A$2:$D$119,4,FALSE)</f>
        <v>ΑΓ. ΔΗΜΗΤΡΙΟΥ</v>
      </c>
      <c r="B47" s="92" t="s">
        <v>631</v>
      </c>
      <c r="C47" s="83" t="s">
        <v>921</v>
      </c>
      <c r="D47" s="85">
        <v>155229</v>
      </c>
      <c r="E47" s="86" t="s">
        <v>114</v>
      </c>
      <c r="F47" s="87" t="s">
        <v>9</v>
      </c>
      <c r="G47" s="87" t="s">
        <v>89</v>
      </c>
      <c r="H47" s="88" t="s">
        <v>666</v>
      </c>
      <c r="I47" s="80">
        <v>13.5</v>
      </c>
      <c r="J47" s="99" t="s">
        <v>226</v>
      </c>
      <c r="K47" s="99" t="s">
        <v>631</v>
      </c>
      <c r="L47" s="99" t="s">
        <v>227</v>
      </c>
    </row>
    <row r="48" spans="1:12" ht="15.75">
      <c r="A48" s="79" t="str">
        <f>VLOOKUP(B48,ΣΧΟΛΕΙΑ!$A$2:$D$119,4,FALSE)</f>
        <v>ΑΓ. ΔΗΜΗΤΡΙΟΥ</v>
      </c>
      <c r="B48" s="92" t="s">
        <v>631</v>
      </c>
      <c r="C48" s="83" t="s">
        <v>919</v>
      </c>
      <c r="D48" s="85">
        <v>181938</v>
      </c>
      <c r="E48" s="86" t="s">
        <v>521</v>
      </c>
      <c r="F48" s="87" t="s">
        <v>39</v>
      </c>
      <c r="G48" s="87" t="s">
        <v>48</v>
      </c>
      <c r="H48" s="88" t="s">
        <v>657</v>
      </c>
      <c r="I48" s="80">
        <v>9.75</v>
      </c>
      <c r="J48" s="99" t="s">
        <v>631</v>
      </c>
      <c r="K48" s="99"/>
      <c r="L48" s="99"/>
    </row>
    <row r="49" spans="1:12" ht="27">
      <c r="A49" s="79" t="str">
        <f>VLOOKUP(B49,ΣΧΟΛΕΙΑ!$A$2:$D$119,4,FALSE)</f>
        <v>ΑΛΙΜΟΥ</v>
      </c>
      <c r="B49" s="93" t="s">
        <v>307</v>
      </c>
      <c r="C49" s="83" t="s">
        <v>921</v>
      </c>
      <c r="D49" s="85">
        <v>174541</v>
      </c>
      <c r="E49" s="86" t="s">
        <v>447</v>
      </c>
      <c r="F49" s="87" t="s">
        <v>563</v>
      </c>
      <c r="G49" s="87" t="s">
        <v>735</v>
      </c>
      <c r="H49" s="89" t="s">
        <v>782</v>
      </c>
      <c r="I49" s="80">
        <v>15.125</v>
      </c>
      <c r="J49" s="101" t="s">
        <v>638</v>
      </c>
      <c r="K49" s="100" t="s">
        <v>307</v>
      </c>
      <c r="L49" s="101" t="s">
        <v>643</v>
      </c>
    </row>
    <row r="50" spans="1:12" ht="15.75">
      <c r="A50" s="79" t="str">
        <f>VLOOKUP(B50,ΣΧΟΛΕΙΑ!$A$2:$D$119,4,FALSE)</f>
        <v>ΑΛΙΜΟΥ</v>
      </c>
      <c r="B50" s="92" t="s">
        <v>307</v>
      </c>
      <c r="C50" s="83" t="s">
        <v>919</v>
      </c>
      <c r="D50" s="85">
        <v>906340</v>
      </c>
      <c r="E50" s="86" t="s">
        <v>146</v>
      </c>
      <c r="F50" s="87" t="s">
        <v>6</v>
      </c>
      <c r="G50" s="87" t="s">
        <v>14</v>
      </c>
      <c r="H50" s="88" t="s">
        <v>650</v>
      </c>
      <c r="I50" s="80">
        <v>13.5</v>
      </c>
      <c r="J50" s="99" t="s">
        <v>307</v>
      </c>
      <c r="K50" s="99"/>
      <c r="L50" s="99"/>
    </row>
    <row r="51" spans="1:12" ht="15.75">
      <c r="A51" s="79" t="str">
        <f>VLOOKUP(B51,ΣΧΟΛΕΙΑ!$A$2:$D$119,4,FALSE)</f>
        <v>ΑΛΙΜΟΥ</v>
      </c>
      <c r="B51" s="92" t="s">
        <v>307</v>
      </c>
      <c r="C51" s="83" t="s">
        <v>920</v>
      </c>
      <c r="D51" s="85">
        <v>185039</v>
      </c>
      <c r="E51" s="86" t="s">
        <v>546</v>
      </c>
      <c r="F51" s="87" t="s">
        <v>53</v>
      </c>
      <c r="G51" s="87" t="s">
        <v>103</v>
      </c>
      <c r="H51" s="88" t="s">
        <v>890</v>
      </c>
      <c r="I51" s="80">
        <v>11</v>
      </c>
      <c r="J51" s="99" t="s">
        <v>889</v>
      </c>
      <c r="K51" s="102"/>
      <c r="L51" s="99" t="s">
        <v>307</v>
      </c>
    </row>
    <row r="52" spans="1:12" ht="15.75">
      <c r="A52" s="79" t="str">
        <f>VLOOKUP(B52,ΣΧΟΛΕΙΑ!$A$2:$D$119,4,FALSE)</f>
        <v>ΑΛΙΜΟΥ</v>
      </c>
      <c r="B52" s="92" t="s">
        <v>282</v>
      </c>
      <c r="C52" s="83" t="s">
        <v>921</v>
      </c>
      <c r="D52" s="85">
        <v>148415</v>
      </c>
      <c r="E52" s="86" t="s">
        <v>549</v>
      </c>
      <c r="F52" s="87" t="s">
        <v>171</v>
      </c>
      <c r="G52" s="87" t="s">
        <v>14</v>
      </c>
      <c r="H52" s="88" t="s">
        <v>650</v>
      </c>
      <c r="I52" s="80">
        <v>15</v>
      </c>
      <c r="J52" s="99" t="s">
        <v>266</v>
      </c>
      <c r="K52" s="99" t="s">
        <v>282</v>
      </c>
      <c r="L52" s="99"/>
    </row>
    <row r="53" spans="1:12" ht="15.75">
      <c r="A53" s="79" t="str">
        <f>VLOOKUP(B53,ΣΧΟΛΕΙΑ!$A$2:$D$119,4,FALSE)</f>
        <v>ΑΛΙΜΟΥ</v>
      </c>
      <c r="B53" s="92" t="s">
        <v>282</v>
      </c>
      <c r="C53" s="83" t="s">
        <v>919</v>
      </c>
      <c r="D53" s="85">
        <v>150880</v>
      </c>
      <c r="E53" s="86" t="s">
        <v>485</v>
      </c>
      <c r="F53" s="87" t="s">
        <v>26</v>
      </c>
      <c r="G53" s="87" t="s">
        <v>14</v>
      </c>
      <c r="H53" s="88" t="s">
        <v>654</v>
      </c>
      <c r="I53" s="80">
        <v>12.5</v>
      </c>
      <c r="J53" s="99" t="s">
        <v>282</v>
      </c>
      <c r="K53" s="99"/>
      <c r="L53" s="99"/>
    </row>
    <row r="54" spans="1:12" ht="15.75">
      <c r="A54" s="79" t="str">
        <f>VLOOKUP(B54,ΣΧΟΛΕΙΑ!$A$2:$D$119,4,FALSE)</f>
        <v>ΑΛΙΜΟΥ</v>
      </c>
      <c r="B54" s="92" t="s">
        <v>282</v>
      </c>
      <c r="C54" s="83" t="s">
        <v>919</v>
      </c>
      <c r="D54" s="85">
        <v>138526</v>
      </c>
      <c r="E54" s="86" t="s">
        <v>126</v>
      </c>
      <c r="F54" s="87" t="s">
        <v>26</v>
      </c>
      <c r="G54" s="87" t="s">
        <v>6</v>
      </c>
      <c r="H54" s="88" t="s">
        <v>670</v>
      </c>
      <c r="I54" s="80">
        <v>12.25</v>
      </c>
      <c r="J54" s="99" t="s">
        <v>282</v>
      </c>
      <c r="K54" s="99" t="s">
        <v>273</v>
      </c>
      <c r="L54" s="99"/>
    </row>
    <row r="55" spans="1:12" ht="15.75">
      <c r="A55" s="79" t="str">
        <f>VLOOKUP(B55,ΣΧΟΛΕΙΑ!$A$2:$D$119,4,FALSE)</f>
        <v>ΑΛΙΜΟΥ</v>
      </c>
      <c r="B55" s="92" t="s">
        <v>273</v>
      </c>
      <c r="C55" s="83" t="s">
        <v>919</v>
      </c>
      <c r="D55" s="85">
        <v>174308</v>
      </c>
      <c r="E55" s="86" t="s">
        <v>151</v>
      </c>
      <c r="F55" s="87" t="s">
        <v>44</v>
      </c>
      <c r="G55" s="87" t="s">
        <v>96</v>
      </c>
      <c r="H55" s="89" t="s">
        <v>685</v>
      </c>
      <c r="I55" s="80">
        <v>16</v>
      </c>
      <c r="J55" s="99" t="s">
        <v>273</v>
      </c>
      <c r="K55" s="99" t="s">
        <v>235</v>
      </c>
      <c r="L55" s="99" t="s">
        <v>207</v>
      </c>
    </row>
    <row r="56" spans="1:12" ht="15.75">
      <c r="A56" s="79" t="str">
        <f>VLOOKUP(B56,ΣΧΟΛΕΙΑ!$A$2:$D$119,4,FALSE)</f>
        <v>ΑΛΙΜΟΥ</v>
      </c>
      <c r="B56" s="92" t="s">
        <v>273</v>
      </c>
      <c r="C56" s="83" t="s">
        <v>921</v>
      </c>
      <c r="D56" s="85">
        <v>138526</v>
      </c>
      <c r="E56" s="86" t="s">
        <v>126</v>
      </c>
      <c r="F56" s="87" t="s">
        <v>26</v>
      </c>
      <c r="G56" s="87" t="s">
        <v>6</v>
      </c>
      <c r="H56" s="88" t="s">
        <v>670</v>
      </c>
      <c r="I56" s="80">
        <v>12.25</v>
      </c>
      <c r="J56" s="99" t="s">
        <v>282</v>
      </c>
      <c r="K56" s="99" t="s">
        <v>273</v>
      </c>
      <c r="L56" s="99"/>
    </row>
    <row r="57" spans="1:12" ht="15.75">
      <c r="A57" s="79" t="str">
        <f>VLOOKUP(B57,ΣΧΟΛΕΙΑ!$A$2:$D$119,4,FALSE)</f>
        <v>ΑΛΙΜΟΥ</v>
      </c>
      <c r="B57" s="92" t="s">
        <v>266</v>
      </c>
      <c r="C57" s="83" t="s">
        <v>919</v>
      </c>
      <c r="D57" s="85">
        <v>148415</v>
      </c>
      <c r="E57" s="86" t="s">
        <v>549</v>
      </c>
      <c r="F57" s="87" t="s">
        <v>171</v>
      </c>
      <c r="G57" s="87" t="s">
        <v>14</v>
      </c>
      <c r="H57" s="88" t="s">
        <v>650</v>
      </c>
      <c r="I57" s="80">
        <v>15</v>
      </c>
      <c r="J57" s="99" t="s">
        <v>266</v>
      </c>
      <c r="K57" s="99" t="s">
        <v>282</v>
      </c>
      <c r="L57" s="99"/>
    </row>
    <row r="58" spans="1:12" ht="15.75">
      <c r="A58" s="79" t="str">
        <f>VLOOKUP(B58,ΣΧΟΛΕΙΑ!$A$2:$D$119,4,FALSE)</f>
        <v>ΑΛΙΜΟΥ</v>
      </c>
      <c r="B58" s="92" t="s">
        <v>266</v>
      </c>
      <c r="C58" s="83" t="s">
        <v>919</v>
      </c>
      <c r="D58" s="85">
        <v>152932</v>
      </c>
      <c r="E58" s="86" t="s">
        <v>134</v>
      </c>
      <c r="F58" s="87" t="s">
        <v>135</v>
      </c>
      <c r="G58" s="87" t="s">
        <v>6</v>
      </c>
      <c r="H58" s="88" t="s">
        <v>650</v>
      </c>
      <c r="I58" s="80">
        <v>17.875</v>
      </c>
      <c r="J58" s="99" t="s">
        <v>266</v>
      </c>
      <c r="K58" s="99"/>
      <c r="L58" s="99"/>
    </row>
    <row r="59" spans="1:12" ht="15.75">
      <c r="A59" s="79" t="str">
        <f>VLOOKUP(B59,ΣΧΟΛΕΙΑ!$A$2:$D$119,4,FALSE)</f>
        <v>ΑΛΙΜΟΥ</v>
      </c>
      <c r="B59" s="92" t="s">
        <v>266</v>
      </c>
      <c r="C59" s="83" t="s">
        <v>919</v>
      </c>
      <c r="D59" s="85">
        <v>146521</v>
      </c>
      <c r="E59" s="86" t="s">
        <v>60</v>
      </c>
      <c r="F59" s="87" t="s">
        <v>26</v>
      </c>
      <c r="G59" s="87" t="s">
        <v>741</v>
      </c>
      <c r="H59" s="88" t="s">
        <v>654</v>
      </c>
      <c r="I59" s="80">
        <v>10.811999999999999</v>
      </c>
      <c r="J59" s="99" t="s">
        <v>266</v>
      </c>
      <c r="K59" s="99" t="s">
        <v>235</v>
      </c>
      <c r="L59" s="99" t="s">
        <v>214</v>
      </c>
    </row>
    <row r="60" spans="1:12" ht="15.75">
      <c r="A60" s="79" t="str">
        <f>VLOOKUP(B60,ΣΧΟΛΕΙΑ!$A$2:$D$119,4,FALSE)</f>
        <v>ΑΛΙΜΟΥ</v>
      </c>
      <c r="B60" s="92" t="s">
        <v>259</v>
      </c>
      <c r="C60" s="83" t="s">
        <v>919</v>
      </c>
      <c r="D60" s="85">
        <v>169020</v>
      </c>
      <c r="E60" s="86" t="s">
        <v>153</v>
      </c>
      <c r="F60" s="87" t="s">
        <v>21</v>
      </c>
      <c r="G60" s="87" t="s">
        <v>48</v>
      </c>
      <c r="H60" s="88" t="s">
        <v>652</v>
      </c>
      <c r="I60" s="80">
        <v>16</v>
      </c>
      <c r="J60" s="99" t="s">
        <v>259</v>
      </c>
      <c r="K60" s="99"/>
      <c r="L60" s="99"/>
    </row>
    <row r="61" spans="1:12" ht="15.75">
      <c r="A61" s="79" t="str">
        <f>VLOOKUP(B61,ΣΧΟΛΕΙΑ!$A$2:$D$119,4,FALSE)</f>
        <v>ΑΛΙΜΟΥ</v>
      </c>
      <c r="B61" s="92" t="s">
        <v>259</v>
      </c>
      <c r="C61" s="83" t="s">
        <v>919</v>
      </c>
      <c r="D61" s="85">
        <v>169043</v>
      </c>
      <c r="E61" s="86" t="s">
        <v>550</v>
      </c>
      <c r="F61" s="87" t="s">
        <v>26</v>
      </c>
      <c r="G61" s="87" t="s">
        <v>756</v>
      </c>
      <c r="H61" s="88" t="s">
        <v>652</v>
      </c>
      <c r="I61" s="80">
        <v>15.75</v>
      </c>
      <c r="J61" s="99" t="s">
        <v>259</v>
      </c>
      <c r="K61" s="99" t="s">
        <v>242</v>
      </c>
      <c r="L61" s="99"/>
    </row>
    <row r="62" spans="1:12" ht="27">
      <c r="A62" s="79" t="str">
        <f>VLOOKUP(B62,ΣΧΟΛΕΙΑ!$A$2:$D$119,4,FALSE)</f>
        <v>ΑΛΙΜΟΥ</v>
      </c>
      <c r="B62" s="92" t="s">
        <v>259</v>
      </c>
      <c r="C62" s="83" t="s">
        <v>919</v>
      </c>
      <c r="D62" s="85">
        <v>206472</v>
      </c>
      <c r="E62" s="86" t="s">
        <v>133</v>
      </c>
      <c r="F62" s="87" t="s">
        <v>577</v>
      </c>
      <c r="G62" s="87" t="s">
        <v>27</v>
      </c>
      <c r="H62" s="88" t="s">
        <v>672</v>
      </c>
      <c r="I62" s="80">
        <v>9.75</v>
      </c>
      <c r="J62" s="99" t="s">
        <v>259</v>
      </c>
      <c r="K62" s="99" t="s">
        <v>254</v>
      </c>
      <c r="L62" s="99" t="s">
        <v>234</v>
      </c>
    </row>
    <row r="63" spans="1:12" ht="15.75">
      <c r="A63" s="79" t="str">
        <f>VLOOKUP(B63,ΣΧΟΛΕΙΑ!$A$2:$D$119,4,FALSE)</f>
        <v>ΑΛΙΜΟΥ</v>
      </c>
      <c r="B63" s="92" t="s">
        <v>882</v>
      </c>
      <c r="C63" s="83" t="s">
        <v>919</v>
      </c>
      <c r="D63" s="85">
        <v>905407</v>
      </c>
      <c r="E63" s="86" t="s">
        <v>124</v>
      </c>
      <c r="F63" s="87" t="s">
        <v>96</v>
      </c>
      <c r="G63" s="87" t="s">
        <v>7</v>
      </c>
      <c r="H63" s="88" t="s">
        <v>654</v>
      </c>
      <c r="I63" s="80">
        <v>14</v>
      </c>
      <c r="J63" s="99" t="s">
        <v>882</v>
      </c>
      <c r="K63" s="99"/>
      <c r="L63" s="99"/>
    </row>
    <row r="64" spans="1:12" ht="15.75">
      <c r="A64" s="79" t="str">
        <f>VLOOKUP(B64,ΣΧΟΛΕΙΑ!$A$2:$D$119,4,FALSE)</f>
        <v>ΑΛΙΜΟΥ</v>
      </c>
      <c r="B64" s="92" t="s">
        <v>243</v>
      </c>
      <c r="C64" s="83" t="s">
        <v>919</v>
      </c>
      <c r="D64" s="85">
        <v>167567</v>
      </c>
      <c r="E64" s="86" t="s">
        <v>22</v>
      </c>
      <c r="F64" s="87" t="s">
        <v>9</v>
      </c>
      <c r="G64" s="87" t="s">
        <v>23</v>
      </c>
      <c r="H64" s="88" t="s">
        <v>650</v>
      </c>
      <c r="I64" s="80">
        <v>18.375</v>
      </c>
      <c r="J64" s="99" t="s">
        <v>243</v>
      </c>
      <c r="K64" s="99" t="s">
        <v>278</v>
      </c>
      <c r="L64" s="99"/>
    </row>
    <row r="65" spans="1:12" ht="15.75">
      <c r="A65" s="79" t="str">
        <f>VLOOKUP(B65,ΣΧΟΛΕΙΑ!$A$2:$D$119,4,FALSE)</f>
        <v>ΑΛΙΜΟΥ</v>
      </c>
      <c r="B65" s="92" t="s">
        <v>235</v>
      </c>
      <c r="C65" s="83" t="s">
        <v>919</v>
      </c>
      <c r="D65" s="85">
        <v>166727</v>
      </c>
      <c r="E65" s="86" t="s">
        <v>526</v>
      </c>
      <c r="F65" s="87" t="s">
        <v>100</v>
      </c>
      <c r="G65" s="87" t="s">
        <v>39</v>
      </c>
      <c r="H65" s="88" t="s">
        <v>658</v>
      </c>
      <c r="I65" s="80">
        <v>16.25</v>
      </c>
      <c r="J65" s="99" t="s">
        <v>235</v>
      </c>
      <c r="K65" s="100" t="s">
        <v>615</v>
      </c>
      <c r="L65" s="100" t="s">
        <v>616</v>
      </c>
    </row>
    <row r="66" spans="1:12" ht="15.75">
      <c r="A66" s="79" t="str">
        <f>VLOOKUP(B66,ΣΧΟΛΕΙΑ!$A$2:$D$119,4,FALSE)</f>
        <v>ΑΛΙΜΟΥ</v>
      </c>
      <c r="B66" s="92" t="s">
        <v>235</v>
      </c>
      <c r="C66" s="83" t="s">
        <v>919</v>
      </c>
      <c r="D66" s="85">
        <v>154067</v>
      </c>
      <c r="E66" s="86" t="s">
        <v>149</v>
      </c>
      <c r="F66" s="87" t="s">
        <v>150</v>
      </c>
      <c r="G66" s="87" t="s">
        <v>14</v>
      </c>
      <c r="H66" s="88" t="s">
        <v>650</v>
      </c>
      <c r="I66" s="80">
        <v>16</v>
      </c>
      <c r="J66" s="99" t="s">
        <v>235</v>
      </c>
      <c r="K66" s="99"/>
      <c r="L66" s="99"/>
    </row>
    <row r="67" spans="1:12" ht="15.75">
      <c r="A67" s="79" t="str">
        <f>VLOOKUP(B67,ΣΧΟΛΕΙΑ!$A$2:$D$119,4,FALSE)</f>
        <v>ΑΛΙΜΟΥ</v>
      </c>
      <c r="B67" s="92" t="s">
        <v>235</v>
      </c>
      <c r="C67" s="83" t="s">
        <v>921</v>
      </c>
      <c r="D67" s="85">
        <v>174308</v>
      </c>
      <c r="E67" s="86" t="s">
        <v>151</v>
      </c>
      <c r="F67" s="87" t="s">
        <v>44</v>
      </c>
      <c r="G67" s="87" t="s">
        <v>96</v>
      </c>
      <c r="H67" s="89" t="s">
        <v>685</v>
      </c>
      <c r="I67" s="80">
        <v>16</v>
      </c>
      <c r="J67" s="99" t="s">
        <v>273</v>
      </c>
      <c r="K67" s="99" t="s">
        <v>235</v>
      </c>
      <c r="L67" s="99" t="s">
        <v>207</v>
      </c>
    </row>
    <row r="68" spans="1:12" ht="27">
      <c r="A68" s="79" t="str">
        <f>VLOOKUP(B68,ΣΧΟΛΕΙΑ!$A$2:$D$119,4,FALSE)</f>
        <v>ΑΛΙΜΟΥ</v>
      </c>
      <c r="B68" s="92" t="s">
        <v>235</v>
      </c>
      <c r="C68" s="83" t="s">
        <v>921</v>
      </c>
      <c r="D68" s="85">
        <v>164841</v>
      </c>
      <c r="E68" s="86" t="s">
        <v>68</v>
      </c>
      <c r="F68" s="87" t="s">
        <v>69</v>
      </c>
      <c r="G68" s="87" t="s">
        <v>751</v>
      </c>
      <c r="H68" s="88" t="s">
        <v>658</v>
      </c>
      <c r="I68" s="80">
        <v>13</v>
      </c>
      <c r="J68" s="99" t="s">
        <v>236</v>
      </c>
      <c r="K68" s="99" t="s">
        <v>235</v>
      </c>
      <c r="L68" s="99"/>
    </row>
    <row r="69" spans="1:12" ht="15.75">
      <c r="A69" s="79" t="str">
        <f>VLOOKUP(B69,ΣΧΟΛΕΙΑ!$A$2:$D$119,4,FALSE)</f>
        <v>ΑΛΙΜΟΥ</v>
      </c>
      <c r="B69" s="92" t="s">
        <v>235</v>
      </c>
      <c r="C69" s="83" t="s">
        <v>921</v>
      </c>
      <c r="D69" s="85">
        <v>146521</v>
      </c>
      <c r="E69" s="86" t="s">
        <v>60</v>
      </c>
      <c r="F69" s="87" t="s">
        <v>26</v>
      </c>
      <c r="G69" s="87" t="s">
        <v>741</v>
      </c>
      <c r="H69" s="88" t="s">
        <v>654</v>
      </c>
      <c r="I69" s="80">
        <v>10.811999999999999</v>
      </c>
      <c r="J69" s="99" t="s">
        <v>266</v>
      </c>
      <c r="K69" s="99" t="s">
        <v>235</v>
      </c>
      <c r="L69" s="99" t="s">
        <v>214</v>
      </c>
    </row>
    <row r="70" spans="1:12" ht="27">
      <c r="A70" s="79" t="str">
        <f>VLOOKUP(B70,ΣΧΟΛΕΙΑ!$A$2:$D$119,4,FALSE)</f>
        <v>ΑΛΙΜΟΥ</v>
      </c>
      <c r="B70" s="92" t="s">
        <v>235</v>
      </c>
      <c r="C70" s="83" t="s">
        <v>921</v>
      </c>
      <c r="D70" s="85">
        <v>199196</v>
      </c>
      <c r="E70" s="86" t="s">
        <v>483</v>
      </c>
      <c r="F70" s="87" t="s">
        <v>12</v>
      </c>
      <c r="G70" s="87" t="s">
        <v>21</v>
      </c>
      <c r="H70" s="88" t="s">
        <v>692</v>
      </c>
      <c r="I70" s="80">
        <v>7.25</v>
      </c>
      <c r="J70" s="99" t="s">
        <v>206</v>
      </c>
      <c r="K70" s="99" t="s">
        <v>235</v>
      </c>
      <c r="L70" s="99" t="s">
        <v>215</v>
      </c>
    </row>
    <row r="71" spans="1:12" ht="15.75">
      <c r="A71" s="79" t="str">
        <f>VLOOKUP(B71,ΣΧΟΛΕΙΑ!$A$2:$D$119,4,FALSE)</f>
        <v>ΑΛΙΜΟΥ</v>
      </c>
      <c r="B71" s="92" t="s">
        <v>226</v>
      </c>
      <c r="C71" s="83" t="s">
        <v>919</v>
      </c>
      <c r="D71" s="85">
        <v>155229</v>
      </c>
      <c r="E71" s="86" t="s">
        <v>114</v>
      </c>
      <c r="F71" s="87" t="s">
        <v>9</v>
      </c>
      <c r="G71" s="87" t="s">
        <v>89</v>
      </c>
      <c r="H71" s="88" t="s">
        <v>666</v>
      </c>
      <c r="I71" s="80">
        <v>13.5</v>
      </c>
      <c r="J71" s="99" t="s">
        <v>226</v>
      </c>
      <c r="K71" s="99" t="s">
        <v>631</v>
      </c>
      <c r="L71" s="99" t="s">
        <v>227</v>
      </c>
    </row>
    <row r="72" spans="1:12" ht="15.75">
      <c r="A72" s="79" t="str">
        <f>VLOOKUP(B72,ΣΧΟΛΕΙΑ!$A$2:$D$119,4,FALSE)</f>
        <v>ΑΛΙΜΟΥ</v>
      </c>
      <c r="B72" s="92" t="s">
        <v>226</v>
      </c>
      <c r="C72" s="83" t="s">
        <v>919</v>
      </c>
      <c r="D72" s="85">
        <v>181476</v>
      </c>
      <c r="E72" s="86" t="s">
        <v>129</v>
      </c>
      <c r="F72" s="87" t="s">
        <v>128</v>
      </c>
      <c r="G72" s="87" t="s">
        <v>21</v>
      </c>
      <c r="H72" s="88" t="s">
        <v>697</v>
      </c>
      <c r="I72" s="80">
        <v>13.25</v>
      </c>
      <c r="J72" s="99" t="s">
        <v>226</v>
      </c>
      <c r="K72" s="99"/>
      <c r="L72" s="99"/>
    </row>
    <row r="73" spans="1:12" ht="15.75">
      <c r="A73" s="79" t="str">
        <f>VLOOKUP(B73,ΣΧΟΛΕΙΑ!$A$2:$D$119,4,FALSE)</f>
        <v>ΑΛΙΜΟΥ</v>
      </c>
      <c r="B73" s="92" t="s">
        <v>226</v>
      </c>
      <c r="C73" s="83" t="s">
        <v>919</v>
      </c>
      <c r="D73" s="85">
        <v>172129</v>
      </c>
      <c r="E73" s="86" t="s">
        <v>181</v>
      </c>
      <c r="F73" s="87" t="s">
        <v>182</v>
      </c>
      <c r="G73" s="87" t="s">
        <v>26</v>
      </c>
      <c r="H73" s="88" t="s">
        <v>674</v>
      </c>
      <c r="I73" s="80">
        <v>13.25</v>
      </c>
      <c r="J73" s="99" t="s">
        <v>226</v>
      </c>
      <c r="K73" s="99" t="s">
        <v>225</v>
      </c>
      <c r="L73" s="99" t="s">
        <v>229</v>
      </c>
    </row>
    <row r="74" spans="1:12" ht="27">
      <c r="A74" s="79" t="str">
        <f>VLOOKUP(B74,ΣΧΟΛΕΙΑ!$A$2:$D$119,4,FALSE)</f>
        <v>ΑΛΙΜΟΥ</v>
      </c>
      <c r="B74" s="92" t="s">
        <v>226</v>
      </c>
      <c r="C74" s="83" t="s">
        <v>921</v>
      </c>
      <c r="D74" s="85">
        <v>207704</v>
      </c>
      <c r="E74" s="86" t="s">
        <v>175</v>
      </c>
      <c r="F74" s="87" t="s">
        <v>176</v>
      </c>
      <c r="G74" s="87" t="s">
        <v>14</v>
      </c>
      <c r="H74" s="88" t="s">
        <v>675</v>
      </c>
      <c r="I74" s="80">
        <v>13</v>
      </c>
      <c r="J74" s="99" t="s">
        <v>249</v>
      </c>
      <c r="K74" s="99" t="s">
        <v>226</v>
      </c>
      <c r="L74" s="101" t="s">
        <v>648</v>
      </c>
    </row>
    <row r="75" spans="1:12" ht="15.75">
      <c r="A75" s="79" t="str">
        <f>VLOOKUP(B75,ΣΧΟΛΕΙΑ!$A$2:$D$119,4,FALSE)</f>
        <v>ΑΛΙΜΟΥ</v>
      </c>
      <c r="B75" s="92" t="s">
        <v>226</v>
      </c>
      <c r="C75" s="83" t="s">
        <v>921</v>
      </c>
      <c r="D75" s="85">
        <v>174398</v>
      </c>
      <c r="E75" s="86" t="s">
        <v>77</v>
      </c>
      <c r="F75" s="87" t="s">
        <v>78</v>
      </c>
      <c r="G75" s="87" t="s">
        <v>29</v>
      </c>
      <c r="H75" s="88" t="s">
        <v>680</v>
      </c>
      <c r="I75" s="80">
        <v>11.5</v>
      </c>
      <c r="J75" s="99" t="s">
        <v>278</v>
      </c>
      <c r="K75" s="99" t="s">
        <v>226</v>
      </c>
      <c r="L75" s="99" t="s">
        <v>635</v>
      </c>
    </row>
    <row r="76" spans="1:12" ht="27">
      <c r="A76" s="79" t="str">
        <f>VLOOKUP(B76,ΣΧΟΛΕΙΑ!$A$2:$D$119,4,FALSE)</f>
        <v>ΑΛΙΜΟΥ</v>
      </c>
      <c r="B76" s="92" t="s">
        <v>216</v>
      </c>
      <c r="C76" s="83" t="s">
        <v>921</v>
      </c>
      <c r="D76" s="85">
        <v>164077</v>
      </c>
      <c r="E76" s="86" t="s">
        <v>512</v>
      </c>
      <c r="F76" s="87" t="s">
        <v>119</v>
      </c>
      <c r="G76" s="87" t="s">
        <v>21</v>
      </c>
      <c r="H76" s="88" t="s">
        <v>650</v>
      </c>
      <c r="I76" s="80">
        <v>18.625</v>
      </c>
      <c r="J76" s="99" t="s">
        <v>277</v>
      </c>
      <c r="K76" s="99" t="s">
        <v>216</v>
      </c>
      <c r="L76" s="99" t="s">
        <v>309</v>
      </c>
    </row>
    <row r="77" spans="1:12" ht="15.75">
      <c r="A77" s="79" t="str">
        <f>VLOOKUP(B77,ΣΧΟΛΕΙΑ!$A$2:$D$119,4,FALSE)</f>
        <v>ΑΛΙΜΟΥ</v>
      </c>
      <c r="B77" s="92" t="s">
        <v>216</v>
      </c>
      <c r="C77" s="83" t="s">
        <v>919</v>
      </c>
      <c r="D77" s="85">
        <v>164848</v>
      </c>
      <c r="E77" s="86" t="s">
        <v>87</v>
      </c>
      <c r="F77" s="87" t="s">
        <v>88</v>
      </c>
      <c r="G77" s="87" t="s">
        <v>89</v>
      </c>
      <c r="H77" s="88" t="s">
        <v>658</v>
      </c>
      <c r="I77" s="80">
        <v>16</v>
      </c>
      <c r="J77" s="99" t="s">
        <v>216</v>
      </c>
      <c r="K77" s="99"/>
      <c r="L77" s="99"/>
    </row>
    <row r="78" spans="1:12" ht="15.75">
      <c r="A78" s="79" t="str">
        <f>VLOOKUP(B78,ΣΧΟΛΕΙΑ!$A$2:$D$119,4,FALSE)</f>
        <v>ΑΛΙΜΟΥ</v>
      </c>
      <c r="B78" s="92" t="s">
        <v>216</v>
      </c>
      <c r="C78" s="83" t="s">
        <v>919</v>
      </c>
      <c r="D78" s="85">
        <v>184733</v>
      </c>
      <c r="E78" s="86" t="s">
        <v>59</v>
      </c>
      <c r="F78" s="87" t="s">
        <v>128</v>
      </c>
      <c r="G78" s="87" t="s">
        <v>741</v>
      </c>
      <c r="H78" s="88" t="s">
        <v>683</v>
      </c>
      <c r="I78" s="80">
        <v>9.25</v>
      </c>
      <c r="J78" s="99" t="s">
        <v>216</v>
      </c>
      <c r="K78" s="99"/>
      <c r="L78" s="99"/>
    </row>
    <row r="79" spans="1:12" ht="15.75">
      <c r="A79" s="79" t="str">
        <f>VLOOKUP(B79,ΣΧΟΛΕΙΑ!$A$2:$D$119,4,FALSE)</f>
        <v>ΑΛΙΜΟΥ</v>
      </c>
      <c r="B79" s="92" t="s">
        <v>207</v>
      </c>
      <c r="C79" s="83" t="s">
        <v>920</v>
      </c>
      <c r="D79" s="85">
        <v>174308</v>
      </c>
      <c r="E79" s="86" t="s">
        <v>151</v>
      </c>
      <c r="F79" s="87" t="s">
        <v>44</v>
      </c>
      <c r="G79" s="87" t="s">
        <v>96</v>
      </c>
      <c r="H79" s="89" t="s">
        <v>685</v>
      </c>
      <c r="I79" s="80">
        <v>16</v>
      </c>
      <c r="J79" s="99" t="s">
        <v>273</v>
      </c>
      <c r="K79" s="99" t="s">
        <v>235</v>
      </c>
      <c r="L79" s="99" t="s">
        <v>207</v>
      </c>
    </row>
    <row r="80" spans="1:12" ht="27">
      <c r="A80" s="79" t="str">
        <f>VLOOKUP(B80,ΣΧΟΛΕΙΑ!$A$2:$D$119,4,FALSE)</f>
        <v>ΑΛΙΜΟΥ</v>
      </c>
      <c r="B80" s="92" t="s">
        <v>207</v>
      </c>
      <c r="C80" s="83" t="s">
        <v>919</v>
      </c>
      <c r="D80" s="85">
        <v>144392</v>
      </c>
      <c r="E80" s="86" t="s">
        <v>85</v>
      </c>
      <c r="F80" s="87" t="s">
        <v>10</v>
      </c>
      <c r="G80" s="87" t="s">
        <v>739</v>
      </c>
      <c r="H80" s="88" t="s">
        <v>656</v>
      </c>
      <c r="I80" s="80">
        <v>13.5</v>
      </c>
      <c r="J80" s="99" t="s">
        <v>207</v>
      </c>
      <c r="K80" s="99" t="s">
        <v>254</v>
      </c>
      <c r="L80" s="99" t="s">
        <v>242</v>
      </c>
    </row>
    <row r="81" spans="1:12" ht="15.75">
      <c r="A81" s="79" t="str">
        <f>VLOOKUP(B81,ΣΧΟΛΕΙΑ!$A$2:$D$119,4,FALSE)</f>
        <v>ΑΛΙΜΟΥ</v>
      </c>
      <c r="B81" s="92" t="s">
        <v>207</v>
      </c>
      <c r="C81" s="83" t="s">
        <v>919</v>
      </c>
      <c r="D81" s="85">
        <v>181615</v>
      </c>
      <c r="E81" s="86" t="s">
        <v>478</v>
      </c>
      <c r="F81" s="87" t="s">
        <v>29</v>
      </c>
      <c r="G81" s="87" t="s">
        <v>26</v>
      </c>
      <c r="H81" s="88" t="s">
        <v>658</v>
      </c>
      <c r="I81" s="80">
        <v>13.25</v>
      </c>
      <c r="J81" s="99" t="s">
        <v>207</v>
      </c>
      <c r="K81" s="99"/>
      <c r="L81" s="99"/>
    </row>
    <row r="82" spans="1:12" ht="27">
      <c r="A82" s="79" t="str">
        <f>VLOOKUP(B82,ΣΧΟΛΕΙΑ!$A$2:$D$119,4,FALSE)</f>
        <v>ΑΛΙΜΟΥ</v>
      </c>
      <c r="B82" s="92" t="s">
        <v>207</v>
      </c>
      <c r="C82" s="83" t="s">
        <v>921</v>
      </c>
      <c r="D82" s="85">
        <v>137636</v>
      </c>
      <c r="E82" s="86" t="s">
        <v>93</v>
      </c>
      <c r="F82" s="87" t="s">
        <v>94</v>
      </c>
      <c r="G82" s="87" t="s">
        <v>48</v>
      </c>
      <c r="H82" s="88" t="s">
        <v>654</v>
      </c>
      <c r="I82" s="80">
        <v>12.875</v>
      </c>
      <c r="J82" s="99" t="s">
        <v>254</v>
      </c>
      <c r="K82" s="99" t="s">
        <v>207</v>
      </c>
      <c r="L82" s="99" t="s">
        <v>211</v>
      </c>
    </row>
    <row r="83" spans="1:12" ht="15.75">
      <c r="A83" s="79" t="str">
        <f>VLOOKUP(B83,ΣΧΟΛΕΙΑ!$A$2:$D$119,4,FALSE)</f>
        <v>ΑΛΙΜΟΥ</v>
      </c>
      <c r="B83" s="92" t="s">
        <v>207</v>
      </c>
      <c r="C83" s="83" t="s">
        <v>919</v>
      </c>
      <c r="D83" s="85">
        <v>196321</v>
      </c>
      <c r="E83" s="86" t="s">
        <v>515</v>
      </c>
      <c r="F83" s="87" t="s">
        <v>111</v>
      </c>
      <c r="G83" s="87" t="s">
        <v>6</v>
      </c>
      <c r="H83" s="88" t="s">
        <v>669</v>
      </c>
      <c r="I83" s="80">
        <v>10</v>
      </c>
      <c r="J83" s="99" t="s">
        <v>207</v>
      </c>
      <c r="K83" s="99" t="s">
        <v>215</v>
      </c>
      <c r="L83" s="99"/>
    </row>
    <row r="84" spans="1:12" ht="27">
      <c r="A84" s="79" t="str">
        <f>VLOOKUP(B84,ΣΧΟΛΕΙΑ!$A$2:$D$119,4,FALSE)</f>
        <v>ΑΡΓΥΡΟΥΠΟΛΗΣ</v>
      </c>
      <c r="B84" s="92" t="s">
        <v>303</v>
      </c>
      <c r="C84" s="83" t="s">
        <v>919</v>
      </c>
      <c r="D84" s="85">
        <v>147868</v>
      </c>
      <c r="E84" s="86" t="s">
        <v>163</v>
      </c>
      <c r="F84" s="87" t="s">
        <v>14</v>
      </c>
      <c r="G84" s="87" t="s">
        <v>26</v>
      </c>
      <c r="H84" s="89" t="s">
        <v>658</v>
      </c>
      <c r="I84" s="80">
        <v>18.5</v>
      </c>
      <c r="J84" s="99" t="s">
        <v>303</v>
      </c>
      <c r="K84" s="99" t="s">
        <v>242</v>
      </c>
      <c r="L84" s="99" t="s">
        <v>264</v>
      </c>
    </row>
    <row r="85" spans="1:12" ht="27">
      <c r="A85" s="79" t="str">
        <f>VLOOKUP(B85,ΣΧΟΛΕΙΑ!$A$2:$D$119,4,FALSE)</f>
        <v>ΑΡΓΥΡΟΥΠΟΛΗΣ</v>
      </c>
      <c r="B85" s="92" t="s">
        <v>303</v>
      </c>
      <c r="C85" s="83" t="s">
        <v>919</v>
      </c>
      <c r="D85" s="85">
        <v>153713</v>
      </c>
      <c r="E85" s="86" t="s">
        <v>445</v>
      </c>
      <c r="F85" s="87" t="s">
        <v>48</v>
      </c>
      <c r="G85" s="87" t="s">
        <v>21</v>
      </c>
      <c r="H85" s="88" t="s">
        <v>651</v>
      </c>
      <c r="I85" s="80">
        <v>15.75</v>
      </c>
      <c r="J85" s="99" t="s">
        <v>303</v>
      </c>
      <c r="K85" s="99"/>
      <c r="L85" s="99"/>
    </row>
    <row r="86" spans="1:12" ht="15.75">
      <c r="A86" s="79" t="str">
        <f>VLOOKUP(B86,ΣΧΟΛΕΙΑ!$A$2:$D$119,4,FALSE)</f>
        <v>ΑΡΓΥΡΟΥΠΟΛΗΣ</v>
      </c>
      <c r="B86" s="92" t="s">
        <v>274</v>
      </c>
      <c r="C86" s="83" t="s">
        <v>919</v>
      </c>
      <c r="D86" s="85">
        <v>176152</v>
      </c>
      <c r="E86" s="86" t="s">
        <v>862</v>
      </c>
      <c r="F86" s="87" t="s">
        <v>178</v>
      </c>
      <c r="G86" s="87" t="s">
        <v>14</v>
      </c>
      <c r="H86" s="88" t="s">
        <v>656</v>
      </c>
      <c r="I86" s="80">
        <v>15.379999999999999</v>
      </c>
      <c r="J86" s="99" t="s">
        <v>274</v>
      </c>
      <c r="K86" s="99"/>
      <c r="L86" s="99"/>
    </row>
    <row r="87" spans="1:12" ht="27">
      <c r="A87" s="79" t="str">
        <f>VLOOKUP(B87,ΣΧΟΛΕΙΑ!$A$2:$D$119,4,FALSE)</f>
        <v>ΑΡΓΥΡΟΥΠΟΛΗΣ</v>
      </c>
      <c r="B87" s="92" t="s">
        <v>267</v>
      </c>
      <c r="C87" s="83" t="s">
        <v>920</v>
      </c>
      <c r="D87" s="85">
        <v>167022</v>
      </c>
      <c r="E87" s="86" t="s">
        <v>464</v>
      </c>
      <c r="F87" s="87" t="s">
        <v>166</v>
      </c>
      <c r="G87" s="87" t="s">
        <v>29</v>
      </c>
      <c r="H87" s="88" t="s">
        <v>652</v>
      </c>
      <c r="I87" s="80">
        <v>13.686999999999999</v>
      </c>
      <c r="J87" s="99" t="s">
        <v>229</v>
      </c>
      <c r="K87" s="99" t="s">
        <v>632</v>
      </c>
      <c r="L87" s="99" t="s">
        <v>267</v>
      </c>
    </row>
    <row r="88" spans="1:12" ht="27">
      <c r="A88" s="79" t="str">
        <f>VLOOKUP(B88,ΣΧΟΛΕΙΑ!$A$2:$D$119,4,FALSE)</f>
        <v>ΑΡΓΥΡΟΥΠΟΛΗΣ</v>
      </c>
      <c r="B88" s="92" t="s">
        <v>267</v>
      </c>
      <c r="C88" s="83" t="s">
        <v>919</v>
      </c>
      <c r="D88" s="85">
        <v>173600</v>
      </c>
      <c r="E88" s="86" t="s">
        <v>458</v>
      </c>
      <c r="F88" s="87" t="s">
        <v>21</v>
      </c>
      <c r="G88" s="87" t="s">
        <v>739</v>
      </c>
      <c r="H88" s="88" t="s">
        <v>654</v>
      </c>
      <c r="I88" s="80">
        <v>12.125</v>
      </c>
      <c r="J88" s="99" t="s">
        <v>267</v>
      </c>
      <c r="K88" s="99"/>
      <c r="L88" s="99"/>
    </row>
    <row r="89" spans="1:12" ht="27">
      <c r="A89" s="79" t="str">
        <f>VLOOKUP(B89,ΣΧΟΛΕΙΑ!$A$2:$D$119,4,FALSE)</f>
        <v>ΑΡΓΥΡΟΥΠΟΛΗΣ</v>
      </c>
      <c r="B89" s="92" t="s">
        <v>267</v>
      </c>
      <c r="C89" s="83" t="s">
        <v>921</v>
      </c>
      <c r="D89" s="85">
        <v>181949</v>
      </c>
      <c r="E89" s="86" t="s">
        <v>537</v>
      </c>
      <c r="F89" s="87" t="s">
        <v>6</v>
      </c>
      <c r="G89" s="87" t="s">
        <v>48</v>
      </c>
      <c r="H89" s="88" t="s">
        <v>652</v>
      </c>
      <c r="I89" s="80">
        <v>12.125</v>
      </c>
      <c r="J89" s="99" t="s">
        <v>637</v>
      </c>
      <c r="K89" s="99" t="s">
        <v>267</v>
      </c>
      <c r="L89" s="99"/>
    </row>
    <row r="90" spans="1:12" ht="27">
      <c r="A90" s="79" t="str">
        <f>VLOOKUP(B90,ΣΧΟΛΕΙΑ!$A$2:$D$119,4,FALSE)</f>
        <v>ΑΡΓΥΡΟΥΠΟΛΗΣ</v>
      </c>
      <c r="B90" s="92" t="s">
        <v>267</v>
      </c>
      <c r="C90" s="83" t="s">
        <v>919</v>
      </c>
      <c r="D90" s="85">
        <v>163241</v>
      </c>
      <c r="E90" s="86" t="s">
        <v>556</v>
      </c>
      <c r="F90" s="87" t="s">
        <v>584</v>
      </c>
      <c r="G90" s="87" t="s">
        <v>26</v>
      </c>
      <c r="H90" s="88" t="s">
        <v>652</v>
      </c>
      <c r="I90" s="80">
        <v>11</v>
      </c>
      <c r="J90" s="99" t="s">
        <v>267</v>
      </c>
      <c r="K90" s="99"/>
      <c r="L90" s="99"/>
    </row>
    <row r="91" spans="1:12" ht="15.75">
      <c r="A91" s="79" t="str">
        <f>VLOOKUP(B91,ΣΧΟΛΕΙΑ!$A$2:$D$119,4,FALSE)</f>
        <v>ΑΡΓΥΡΟΥΠΟΛΗΣ</v>
      </c>
      <c r="B91" s="92" t="s">
        <v>260</v>
      </c>
      <c r="C91" s="83" t="s">
        <v>919</v>
      </c>
      <c r="D91" s="85">
        <v>165279</v>
      </c>
      <c r="E91" s="86" t="s">
        <v>452</v>
      </c>
      <c r="F91" s="87" t="s">
        <v>168</v>
      </c>
      <c r="G91" s="87" t="s">
        <v>48</v>
      </c>
      <c r="H91" s="88" t="s">
        <v>652</v>
      </c>
      <c r="I91" s="80">
        <v>15.75</v>
      </c>
      <c r="J91" s="99" t="s">
        <v>260</v>
      </c>
      <c r="K91" s="99"/>
      <c r="L91" s="99"/>
    </row>
    <row r="92" spans="1:12" ht="15.75">
      <c r="A92" s="79" t="str">
        <f>VLOOKUP(B92,ΣΧΟΛΕΙΑ!$A$2:$D$119,4,FALSE)</f>
        <v>ΑΡΓΥΡΟΥΠΟΛΗΣ</v>
      </c>
      <c r="B92" s="92" t="s">
        <v>260</v>
      </c>
      <c r="C92" s="83" t="s">
        <v>920</v>
      </c>
      <c r="D92" s="85">
        <v>156450</v>
      </c>
      <c r="E92" s="86" t="s">
        <v>173</v>
      </c>
      <c r="F92" s="87" t="s">
        <v>12</v>
      </c>
      <c r="G92" s="87" t="s">
        <v>20</v>
      </c>
      <c r="H92" s="88" t="s">
        <v>650</v>
      </c>
      <c r="I92" s="80">
        <v>13.5</v>
      </c>
      <c r="J92" s="99" t="s">
        <v>219</v>
      </c>
      <c r="K92" s="99" t="s">
        <v>244</v>
      </c>
      <c r="L92" s="99" t="s">
        <v>260</v>
      </c>
    </row>
    <row r="93" spans="1:12" ht="27">
      <c r="A93" s="79" t="str">
        <f>VLOOKUP(B93,ΣΧΟΛΕΙΑ!$A$2:$D$119,4,FALSE)</f>
        <v>ΑΡΓΥΡΟΥΠΟΛΗΣ</v>
      </c>
      <c r="B93" s="92" t="s">
        <v>637</v>
      </c>
      <c r="C93" s="83" t="s">
        <v>919</v>
      </c>
      <c r="D93" s="85">
        <v>173629</v>
      </c>
      <c r="E93" s="86" t="s">
        <v>477</v>
      </c>
      <c r="F93" s="87" t="s">
        <v>16</v>
      </c>
      <c r="G93" s="87" t="s">
        <v>49</v>
      </c>
      <c r="H93" s="88" t="s">
        <v>654</v>
      </c>
      <c r="I93" s="80">
        <v>17</v>
      </c>
      <c r="J93" s="99" t="s">
        <v>637</v>
      </c>
      <c r="K93" s="99"/>
      <c r="L93" s="99"/>
    </row>
    <row r="94" spans="1:12" ht="27">
      <c r="A94" s="79" t="str">
        <f>VLOOKUP(B94,ΣΧΟΛΕΙΑ!$A$2:$D$119,4,FALSE)</f>
        <v>ΑΡΓΥΡΟΥΠΟΛΗΣ</v>
      </c>
      <c r="B94" s="92" t="s">
        <v>637</v>
      </c>
      <c r="C94" s="83" t="s">
        <v>919</v>
      </c>
      <c r="D94" s="85">
        <v>181949</v>
      </c>
      <c r="E94" s="86" t="s">
        <v>537</v>
      </c>
      <c r="F94" s="87" t="s">
        <v>6</v>
      </c>
      <c r="G94" s="87" t="s">
        <v>48</v>
      </c>
      <c r="H94" s="88" t="s">
        <v>652</v>
      </c>
      <c r="I94" s="80">
        <v>12.125</v>
      </c>
      <c r="J94" s="99" t="s">
        <v>637</v>
      </c>
      <c r="K94" s="99" t="s">
        <v>267</v>
      </c>
      <c r="L94" s="99"/>
    </row>
    <row r="95" spans="1:12" ht="27">
      <c r="A95" s="79" t="str">
        <f>VLOOKUP(B95,ΣΧΟΛΕΙΑ!$A$2:$D$119,4,FALSE)</f>
        <v>ΑΡΓΥΡΟΥΠΟΛΗΣ</v>
      </c>
      <c r="B95" s="92" t="s">
        <v>637</v>
      </c>
      <c r="C95" s="83" t="s">
        <v>921</v>
      </c>
      <c r="D95" s="85">
        <v>148379</v>
      </c>
      <c r="E95" s="86" t="s">
        <v>154</v>
      </c>
      <c r="F95" s="87" t="s">
        <v>61</v>
      </c>
      <c r="G95" s="87" t="s">
        <v>103</v>
      </c>
      <c r="H95" s="88" t="s">
        <v>650</v>
      </c>
      <c r="I95" s="80">
        <v>11.88</v>
      </c>
      <c r="J95" s="99" t="s">
        <v>217</v>
      </c>
      <c r="K95" s="99" t="s">
        <v>637</v>
      </c>
      <c r="L95" s="99" t="s">
        <v>232</v>
      </c>
    </row>
    <row r="96" spans="1:12" ht="15.75">
      <c r="A96" s="79" t="str">
        <f>VLOOKUP(B96,ΣΧΟΛΕΙΑ!$A$2:$D$119,4,FALSE)</f>
        <v>ΑΡΓΥΡΟΥΠΟΛΗΣ</v>
      </c>
      <c r="B96" s="92" t="s">
        <v>244</v>
      </c>
      <c r="C96" s="83" t="s">
        <v>921</v>
      </c>
      <c r="D96" s="85">
        <v>148446</v>
      </c>
      <c r="E96" s="86" t="s">
        <v>25</v>
      </c>
      <c r="F96" s="87" t="s">
        <v>26</v>
      </c>
      <c r="G96" s="87" t="s">
        <v>6</v>
      </c>
      <c r="H96" s="89" t="s">
        <v>654</v>
      </c>
      <c r="I96" s="80">
        <v>13.5</v>
      </c>
      <c r="J96" s="100" t="s">
        <v>796</v>
      </c>
      <c r="K96" s="99" t="s">
        <v>244</v>
      </c>
      <c r="L96" s="99"/>
    </row>
    <row r="97" spans="1:12" ht="15.75">
      <c r="A97" s="79" t="str">
        <f>VLOOKUP(B97,ΣΧΟΛΕΙΑ!$A$2:$D$119,4,FALSE)</f>
        <v>ΑΡΓΥΡΟΥΠΟΛΗΣ</v>
      </c>
      <c r="B97" s="92" t="s">
        <v>244</v>
      </c>
      <c r="C97" s="83" t="s">
        <v>921</v>
      </c>
      <c r="D97" s="85">
        <v>156450</v>
      </c>
      <c r="E97" s="86" t="s">
        <v>173</v>
      </c>
      <c r="F97" s="87" t="s">
        <v>12</v>
      </c>
      <c r="G97" s="87" t="s">
        <v>20</v>
      </c>
      <c r="H97" s="88" t="s">
        <v>650</v>
      </c>
      <c r="I97" s="80">
        <v>13.5</v>
      </c>
      <c r="J97" s="99" t="s">
        <v>219</v>
      </c>
      <c r="K97" s="99" t="s">
        <v>244</v>
      </c>
      <c r="L97" s="99" t="s">
        <v>260</v>
      </c>
    </row>
    <row r="98" spans="1:12" ht="15.75">
      <c r="A98" s="79" t="str">
        <f>VLOOKUP(B98,ΣΧΟΛΕΙΑ!$A$2:$D$119,4,FALSE)</f>
        <v>ΑΡΓΥΡΟΥΠΟΛΗΣ</v>
      </c>
      <c r="B98" s="92" t="s">
        <v>244</v>
      </c>
      <c r="C98" s="83" t="s">
        <v>919</v>
      </c>
      <c r="D98" s="85">
        <v>185152</v>
      </c>
      <c r="E98" s="86" t="s">
        <v>475</v>
      </c>
      <c r="F98" s="87" t="s">
        <v>571</v>
      </c>
      <c r="G98" s="87" t="s">
        <v>563</v>
      </c>
      <c r="H98" s="88" t="s">
        <v>652</v>
      </c>
      <c r="I98" s="80">
        <v>11.75</v>
      </c>
      <c r="J98" s="99" t="s">
        <v>244</v>
      </c>
      <c r="K98" s="99"/>
      <c r="L98" s="99"/>
    </row>
    <row r="99" spans="1:12" ht="27">
      <c r="A99" s="79" t="str">
        <f>VLOOKUP(B99,ΣΧΟΛΕΙΑ!$A$2:$D$119,4,FALSE)</f>
        <v>ΑΡΓΥΡΟΥΠΟΛΗΣ</v>
      </c>
      <c r="B99" s="92" t="s">
        <v>236</v>
      </c>
      <c r="C99" s="83" t="s">
        <v>919</v>
      </c>
      <c r="D99" s="85">
        <v>193248</v>
      </c>
      <c r="E99" s="86" t="s">
        <v>155</v>
      </c>
      <c r="F99" s="87" t="s">
        <v>109</v>
      </c>
      <c r="G99" s="87" t="s">
        <v>23</v>
      </c>
      <c r="H99" s="88" t="s">
        <v>650</v>
      </c>
      <c r="I99" s="80">
        <v>15.38</v>
      </c>
      <c r="J99" s="99" t="s">
        <v>236</v>
      </c>
      <c r="K99" s="99" t="s">
        <v>254</v>
      </c>
      <c r="L99" s="99" t="s">
        <v>300</v>
      </c>
    </row>
    <row r="100" spans="1:12" ht="27">
      <c r="A100" s="79" t="str">
        <f>VLOOKUP(B100,ΣΧΟΛΕΙΑ!$A$2:$D$119,4,FALSE)</f>
        <v>ΑΡΓΥΡΟΥΠΟΛΗΣ</v>
      </c>
      <c r="B100" s="92" t="s">
        <v>236</v>
      </c>
      <c r="C100" s="83" t="s">
        <v>919</v>
      </c>
      <c r="D100" s="85">
        <v>164841</v>
      </c>
      <c r="E100" s="86" t="s">
        <v>68</v>
      </c>
      <c r="F100" s="87" t="s">
        <v>69</v>
      </c>
      <c r="G100" s="87" t="s">
        <v>751</v>
      </c>
      <c r="H100" s="88" t="s">
        <v>658</v>
      </c>
      <c r="I100" s="80">
        <v>13</v>
      </c>
      <c r="J100" s="99" t="s">
        <v>236</v>
      </c>
      <c r="K100" s="99" t="s">
        <v>235</v>
      </c>
      <c r="L100" s="99"/>
    </row>
    <row r="101" spans="1:12" ht="27">
      <c r="A101" s="79" t="str">
        <f>VLOOKUP(B101,ΣΧΟΛΕΙΑ!$A$2:$D$119,4,FALSE)</f>
        <v>ΑΡΓΥΡΟΥΠΟΛΗΣ</v>
      </c>
      <c r="B101" s="92" t="s">
        <v>236</v>
      </c>
      <c r="C101" s="83" t="s">
        <v>919</v>
      </c>
      <c r="D101" s="85">
        <v>167126</v>
      </c>
      <c r="E101" s="86" t="s">
        <v>467</v>
      </c>
      <c r="F101" s="87" t="s">
        <v>27</v>
      </c>
      <c r="G101" s="87" t="s">
        <v>734</v>
      </c>
      <c r="H101" s="88" t="s">
        <v>652</v>
      </c>
      <c r="I101" s="80">
        <v>12.5</v>
      </c>
      <c r="J101" s="99" t="s">
        <v>236</v>
      </c>
      <c r="K101" s="99"/>
      <c r="L101" s="99"/>
    </row>
    <row r="102" spans="1:12" ht="27">
      <c r="A102" s="79" t="str">
        <f>VLOOKUP(B102,ΣΧΟΛΕΙΑ!$A$2:$D$119,4,FALSE)</f>
        <v>ΑΡΓΥΡΟΥΠΟΛΗΣ</v>
      </c>
      <c r="B102" s="92" t="s">
        <v>236</v>
      </c>
      <c r="C102" s="83" t="s">
        <v>920</v>
      </c>
      <c r="D102" s="85">
        <v>185410</v>
      </c>
      <c r="E102" s="86" t="s">
        <v>462</v>
      </c>
      <c r="F102" s="87" t="s">
        <v>649</v>
      </c>
      <c r="G102" s="87" t="s">
        <v>39</v>
      </c>
      <c r="H102" s="88" t="s">
        <v>658</v>
      </c>
      <c r="I102" s="80">
        <v>11.25</v>
      </c>
      <c r="J102" s="99" t="s">
        <v>278</v>
      </c>
      <c r="K102" s="99" t="s">
        <v>246</v>
      </c>
      <c r="L102" s="99" t="s">
        <v>236</v>
      </c>
    </row>
    <row r="103" spans="1:12" ht="27">
      <c r="A103" s="79" t="str">
        <f>VLOOKUP(B103,ΣΧΟΛΕΙΑ!$A$2:$D$119,4,FALSE)</f>
        <v>ΑΡΓΥΡΟΥΠΟΛΗΣ</v>
      </c>
      <c r="B103" s="92" t="s">
        <v>236</v>
      </c>
      <c r="C103" s="83" t="s">
        <v>921</v>
      </c>
      <c r="D103" s="85">
        <v>217407</v>
      </c>
      <c r="E103" s="86" t="s">
        <v>440</v>
      </c>
      <c r="F103" s="87" t="s">
        <v>559</v>
      </c>
      <c r="G103" s="87" t="s">
        <v>6</v>
      </c>
      <c r="H103" s="88" t="s">
        <v>650</v>
      </c>
      <c r="I103" s="80">
        <v>8.25</v>
      </c>
      <c r="J103" s="99" t="s">
        <v>780</v>
      </c>
      <c r="K103" s="99" t="s">
        <v>236</v>
      </c>
      <c r="L103" s="99"/>
    </row>
    <row r="104" spans="1:12" ht="15.75">
      <c r="A104" s="79" t="str">
        <f>VLOOKUP(B104,ΣΧΟΛΕΙΑ!$A$2:$D$119,4,FALSE)</f>
        <v>ΑΡΓΥΡΟΥΠΟΛΗΣ</v>
      </c>
      <c r="B104" s="92" t="s">
        <v>632</v>
      </c>
      <c r="C104" s="83" t="s">
        <v>919</v>
      </c>
      <c r="D104" s="85">
        <v>172616</v>
      </c>
      <c r="E104" s="86" t="s">
        <v>156</v>
      </c>
      <c r="F104" s="87" t="s">
        <v>157</v>
      </c>
      <c r="G104" s="87" t="s">
        <v>48</v>
      </c>
      <c r="H104" s="88" t="s">
        <v>687</v>
      </c>
      <c r="I104" s="80">
        <v>14.879999999999999</v>
      </c>
      <c r="J104" s="99" t="s">
        <v>632</v>
      </c>
      <c r="K104" s="99" t="s">
        <v>229</v>
      </c>
      <c r="L104" s="99"/>
    </row>
    <row r="105" spans="1:12" ht="27">
      <c r="A105" s="79" t="str">
        <f>VLOOKUP(B105,ΣΧΟΛΕΙΑ!$A$2:$D$119,4,FALSE)</f>
        <v>ΑΡΓΥΡΟΥΠΟΛΗΣ</v>
      </c>
      <c r="B105" s="92" t="s">
        <v>632</v>
      </c>
      <c r="C105" s="83" t="s">
        <v>921</v>
      </c>
      <c r="D105" s="85">
        <v>167022</v>
      </c>
      <c r="E105" s="86" t="s">
        <v>464</v>
      </c>
      <c r="F105" s="87" t="s">
        <v>166</v>
      </c>
      <c r="G105" s="87" t="s">
        <v>29</v>
      </c>
      <c r="H105" s="88" t="s">
        <v>652</v>
      </c>
      <c r="I105" s="80">
        <v>13.686999999999999</v>
      </c>
      <c r="J105" s="99" t="s">
        <v>229</v>
      </c>
      <c r="K105" s="99" t="s">
        <v>632</v>
      </c>
      <c r="L105" s="99" t="s">
        <v>267</v>
      </c>
    </row>
    <row r="106" spans="1:12" ht="15.75">
      <c r="A106" s="79" t="str">
        <f>VLOOKUP(B106,ΣΧΟΛΕΙΑ!$A$2:$D$119,4,FALSE)</f>
        <v>ΑΡΓΥΡΟΥΠΟΛΗΣ</v>
      </c>
      <c r="B106" s="92" t="s">
        <v>632</v>
      </c>
      <c r="C106" s="83" t="s">
        <v>919</v>
      </c>
      <c r="D106" s="85">
        <v>163400</v>
      </c>
      <c r="E106" s="86" t="s">
        <v>554</v>
      </c>
      <c r="F106" s="87" t="s">
        <v>12</v>
      </c>
      <c r="G106" s="87" t="s">
        <v>26</v>
      </c>
      <c r="H106" s="88" t="s">
        <v>688</v>
      </c>
      <c r="I106" s="80">
        <v>13.25</v>
      </c>
      <c r="J106" s="99" t="s">
        <v>632</v>
      </c>
      <c r="K106" s="99" t="s">
        <v>229</v>
      </c>
      <c r="L106" s="100" t="s">
        <v>628</v>
      </c>
    </row>
    <row r="107" spans="1:12" ht="15.75">
      <c r="A107" s="79" t="str">
        <f>VLOOKUP(B107,ΣΧΟΛΕΙΑ!$A$2:$D$119,4,FALSE)</f>
        <v>ΑΡΓΥΡΟΥΠΟΛΗΣ</v>
      </c>
      <c r="B107" s="92" t="s">
        <v>632</v>
      </c>
      <c r="C107" s="83" t="s">
        <v>919</v>
      </c>
      <c r="D107" s="85">
        <v>172792</v>
      </c>
      <c r="E107" s="86" t="s">
        <v>543</v>
      </c>
      <c r="F107" s="87" t="s">
        <v>48</v>
      </c>
      <c r="G107" s="87" t="s">
        <v>755</v>
      </c>
      <c r="H107" s="88" t="s">
        <v>662</v>
      </c>
      <c r="I107" s="80">
        <v>12.375</v>
      </c>
      <c r="J107" s="99" t="s">
        <v>632</v>
      </c>
      <c r="K107" s="99"/>
      <c r="L107" s="99"/>
    </row>
    <row r="108" spans="1:12" ht="15.75">
      <c r="A108" s="79" t="str">
        <f>VLOOKUP(B108,ΣΧΟΛΕΙΑ!$A$2:$D$119,4,FALSE)</f>
        <v>ΑΡΓΥΡΟΥΠΟΛΗΣ</v>
      </c>
      <c r="B108" s="92" t="s">
        <v>227</v>
      </c>
      <c r="C108" s="83" t="s">
        <v>919</v>
      </c>
      <c r="D108" s="85">
        <v>172243</v>
      </c>
      <c r="E108" s="86" t="s">
        <v>160</v>
      </c>
      <c r="F108" s="87" t="s">
        <v>23</v>
      </c>
      <c r="G108" s="87" t="s">
        <v>48</v>
      </c>
      <c r="H108" s="88" t="s">
        <v>901</v>
      </c>
      <c r="I108" s="80">
        <v>14.25</v>
      </c>
      <c r="J108" s="99" t="s">
        <v>227</v>
      </c>
      <c r="K108" s="99"/>
      <c r="L108" s="99"/>
    </row>
    <row r="109" spans="1:12" ht="15.75">
      <c r="A109" s="79" t="str">
        <f>VLOOKUP(B109,ΣΧΟΛΕΙΑ!$A$2:$D$119,4,FALSE)</f>
        <v>ΑΡΓΥΡΟΥΠΟΛΗΣ</v>
      </c>
      <c r="B109" s="92" t="s">
        <v>227</v>
      </c>
      <c r="C109" s="83" t="s">
        <v>920</v>
      </c>
      <c r="D109" s="85">
        <v>155229</v>
      </c>
      <c r="E109" s="86" t="s">
        <v>114</v>
      </c>
      <c r="F109" s="87" t="s">
        <v>9</v>
      </c>
      <c r="G109" s="87" t="s">
        <v>89</v>
      </c>
      <c r="H109" s="88" t="s">
        <v>666</v>
      </c>
      <c r="I109" s="80">
        <v>13.5</v>
      </c>
      <c r="J109" s="99" t="s">
        <v>226</v>
      </c>
      <c r="K109" s="99" t="s">
        <v>631</v>
      </c>
      <c r="L109" s="99" t="s">
        <v>227</v>
      </c>
    </row>
    <row r="110" spans="1:12" ht="15.75">
      <c r="A110" s="79" t="str">
        <f>VLOOKUP(B110,ΣΧΟΛΕΙΑ!$A$2:$D$119,4,FALSE)</f>
        <v>ΑΡΓΥΡΟΥΠΟΛΗΣ</v>
      </c>
      <c r="B110" s="92" t="s">
        <v>217</v>
      </c>
      <c r="C110" s="83" t="s">
        <v>919</v>
      </c>
      <c r="D110" s="85">
        <v>221563</v>
      </c>
      <c r="E110" s="86" t="s">
        <v>123</v>
      </c>
      <c r="F110" s="87" t="s">
        <v>82</v>
      </c>
      <c r="G110" s="87" t="s">
        <v>737</v>
      </c>
      <c r="H110" s="88" t="s">
        <v>668</v>
      </c>
      <c r="I110" s="80">
        <v>13.875</v>
      </c>
      <c r="J110" s="99" t="s">
        <v>217</v>
      </c>
      <c r="K110" s="99" t="s">
        <v>290</v>
      </c>
      <c r="L110" s="99" t="s">
        <v>276</v>
      </c>
    </row>
    <row r="111" spans="1:12" ht="27">
      <c r="A111" s="79" t="str">
        <f>VLOOKUP(B111,ΣΧΟΛΕΙΑ!$A$2:$D$119,4,FALSE)</f>
        <v>ΑΡΓΥΡΟΥΠΟΛΗΣ</v>
      </c>
      <c r="B111" s="92" t="s">
        <v>217</v>
      </c>
      <c r="C111" s="83" t="s">
        <v>919</v>
      </c>
      <c r="D111" s="85">
        <v>148379</v>
      </c>
      <c r="E111" s="86" t="s">
        <v>154</v>
      </c>
      <c r="F111" s="87" t="s">
        <v>61</v>
      </c>
      <c r="G111" s="87" t="s">
        <v>103</v>
      </c>
      <c r="H111" s="88" t="s">
        <v>650</v>
      </c>
      <c r="I111" s="80">
        <v>11.88</v>
      </c>
      <c r="J111" s="99" t="s">
        <v>217</v>
      </c>
      <c r="K111" s="99" t="s">
        <v>637</v>
      </c>
      <c r="L111" s="99" t="s">
        <v>232</v>
      </c>
    </row>
    <row r="112" spans="1:12" ht="15.75">
      <c r="A112" s="79" t="str">
        <f>VLOOKUP(B112,ΣΧΟΛΕΙΑ!$A$2:$D$119,4,FALSE)</f>
        <v>ΑΡΓΥΡΟΥΠΟΛΗΣ</v>
      </c>
      <c r="B112" s="92" t="s">
        <v>217</v>
      </c>
      <c r="C112" s="83" t="s">
        <v>921</v>
      </c>
      <c r="D112" s="85">
        <v>175525</v>
      </c>
      <c r="E112" s="86" t="s">
        <v>511</v>
      </c>
      <c r="F112" s="87" t="s">
        <v>51</v>
      </c>
      <c r="G112" s="87" t="s">
        <v>48</v>
      </c>
      <c r="H112" s="88" t="s">
        <v>650</v>
      </c>
      <c r="I112" s="80">
        <v>7.5</v>
      </c>
      <c r="J112" s="99" t="s">
        <v>300</v>
      </c>
      <c r="K112" s="99" t="s">
        <v>217</v>
      </c>
      <c r="L112" s="99"/>
    </row>
    <row r="113" spans="1:35" ht="15.75">
      <c r="A113" s="79" t="str">
        <f>VLOOKUP(B113,ΣΧΟΛΕΙΑ!$A$2:$D$119,4,FALSE)</f>
        <v>ΑΡΓΥΡΟΥΠΟΛΗΣ</v>
      </c>
      <c r="B113" s="92" t="s">
        <v>217</v>
      </c>
      <c r="C113" s="83" t="s">
        <v>919</v>
      </c>
      <c r="D113" s="85">
        <v>183347</v>
      </c>
      <c r="E113" s="86" t="s">
        <v>474</v>
      </c>
      <c r="F113" s="87" t="s">
        <v>14</v>
      </c>
      <c r="G113" s="87" t="s">
        <v>734</v>
      </c>
      <c r="H113" s="88" t="s">
        <v>650</v>
      </c>
      <c r="I113" s="80">
        <v>6.75</v>
      </c>
      <c r="J113" s="99" t="s">
        <v>217</v>
      </c>
      <c r="K113" s="99"/>
      <c r="L113" s="99"/>
    </row>
    <row r="114" spans="1:35" ht="27">
      <c r="A114" s="79" t="str">
        <f>VLOOKUP(B114,ΣΧΟΛΕΙΑ!$A$2:$D$119,4,FALSE)</f>
        <v>ΑΡΓΥΡΟΥΠΟΛΗΣ</v>
      </c>
      <c r="B114" s="92" t="s">
        <v>208</v>
      </c>
      <c r="C114" s="83" t="s">
        <v>919</v>
      </c>
      <c r="D114" s="85">
        <v>156912</v>
      </c>
      <c r="E114" s="86" t="s">
        <v>147</v>
      </c>
      <c r="F114" s="87" t="s">
        <v>7</v>
      </c>
      <c r="G114" s="87" t="s">
        <v>70</v>
      </c>
      <c r="H114" s="88" t="s">
        <v>659</v>
      </c>
      <c r="I114" s="80">
        <v>17.38</v>
      </c>
      <c r="J114" s="99" t="s">
        <v>208</v>
      </c>
      <c r="K114" s="100" t="s">
        <v>796</v>
      </c>
      <c r="L114" s="100" t="s">
        <v>646</v>
      </c>
    </row>
    <row r="115" spans="1:35" ht="27">
      <c r="A115" s="79" t="str">
        <f>VLOOKUP(B115,ΣΧΟΛΕΙΑ!$A$2:$D$119,4,FALSE)</f>
        <v>ΓΛΥΦΑΔΑΣ</v>
      </c>
      <c r="B115" s="92" t="s">
        <v>300</v>
      </c>
      <c r="C115" s="83" t="s">
        <v>920</v>
      </c>
      <c r="D115" s="85">
        <v>193248</v>
      </c>
      <c r="E115" s="86" t="s">
        <v>155</v>
      </c>
      <c r="F115" s="87" t="s">
        <v>109</v>
      </c>
      <c r="G115" s="87" t="s">
        <v>23</v>
      </c>
      <c r="H115" s="88" t="s">
        <v>650</v>
      </c>
      <c r="I115" s="80">
        <v>15.38</v>
      </c>
      <c r="J115" s="99" t="s">
        <v>236</v>
      </c>
      <c r="K115" s="99" t="s">
        <v>254</v>
      </c>
      <c r="L115" s="99" t="s">
        <v>300</v>
      </c>
    </row>
    <row r="116" spans="1:35" ht="27">
      <c r="A116" s="79" t="str">
        <f>VLOOKUP(B116,ΣΧΟΛΕΙΑ!$A$2:$D$119,4,FALSE)</f>
        <v>ΓΛΥΦΑΔΑΣ</v>
      </c>
      <c r="B116" s="92" t="s">
        <v>300</v>
      </c>
      <c r="C116" s="83" t="s">
        <v>920</v>
      </c>
      <c r="D116" s="85">
        <v>170748</v>
      </c>
      <c r="E116" s="86" t="s">
        <v>453</v>
      </c>
      <c r="F116" s="87" t="s">
        <v>566</v>
      </c>
      <c r="G116" s="87" t="s">
        <v>7</v>
      </c>
      <c r="H116" s="88" t="s">
        <v>653</v>
      </c>
      <c r="I116" s="80">
        <v>15.129999999999999</v>
      </c>
      <c r="J116" s="101" t="s">
        <v>640</v>
      </c>
      <c r="K116" s="99"/>
      <c r="L116" s="99" t="s">
        <v>300</v>
      </c>
    </row>
    <row r="117" spans="1:35" ht="15.75">
      <c r="A117" s="79" t="str">
        <f>VLOOKUP(B117,ΣΧΟΛΕΙΑ!$A$2:$D$119,4,FALSE)</f>
        <v>ΓΛΥΦΑΔΑΣ</v>
      </c>
      <c r="B117" s="92" t="s">
        <v>300</v>
      </c>
      <c r="C117" s="83" t="s">
        <v>921</v>
      </c>
      <c r="D117" s="85">
        <v>222869</v>
      </c>
      <c r="E117" s="86" t="s">
        <v>459</v>
      </c>
      <c r="F117" s="87" t="s">
        <v>569</v>
      </c>
      <c r="G117" s="87" t="s">
        <v>48</v>
      </c>
      <c r="H117" s="88" t="s">
        <v>654</v>
      </c>
      <c r="I117" s="80">
        <v>14.125</v>
      </c>
      <c r="J117" s="99" t="s">
        <v>261</v>
      </c>
      <c r="K117" s="99" t="s">
        <v>300</v>
      </c>
      <c r="L117" s="100" t="s">
        <v>594</v>
      </c>
    </row>
    <row r="118" spans="1:35" ht="15.75">
      <c r="A118" s="79" t="str">
        <f>VLOOKUP(B118,ΣΧΟΛΕΙΑ!$A$2:$D$119,4,FALSE)</f>
        <v>ΓΛΥΦΑΔΑΣ</v>
      </c>
      <c r="B118" s="92" t="s">
        <v>300</v>
      </c>
      <c r="C118" s="83" t="s">
        <v>919</v>
      </c>
      <c r="D118" s="85">
        <v>217911</v>
      </c>
      <c r="E118" s="86" t="s">
        <v>480</v>
      </c>
      <c r="F118" s="87" t="s">
        <v>6</v>
      </c>
      <c r="G118" s="87" t="s">
        <v>26</v>
      </c>
      <c r="H118" s="88" t="s">
        <v>654</v>
      </c>
      <c r="I118" s="80">
        <v>11.25</v>
      </c>
      <c r="J118" s="99" t="s">
        <v>300</v>
      </c>
      <c r="K118" s="99"/>
      <c r="L118" s="99"/>
    </row>
    <row r="119" spans="1:35" ht="15.75">
      <c r="A119" s="79" t="str">
        <f>VLOOKUP(B119,ΣΧΟΛΕΙΑ!$A$2:$D$119,4,FALSE)</f>
        <v>ΓΛΥΦΑΔΑΣ</v>
      </c>
      <c r="B119" s="92" t="s">
        <v>300</v>
      </c>
      <c r="C119" s="83" t="s">
        <v>919</v>
      </c>
      <c r="D119" s="85">
        <v>175525</v>
      </c>
      <c r="E119" s="86" t="s">
        <v>511</v>
      </c>
      <c r="F119" s="87" t="s">
        <v>51</v>
      </c>
      <c r="G119" s="87" t="s">
        <v>48</v>
      </c>
      <c r="H119" s="88" t="s">
        <v>650</v>
      </c>
      <c r="I119" s="80">
        <v>7.5</v>
      </c>
      <c r="J119" s="99" t="s">
        <v>300</v>
      </c>
      <c r="K119" s="99" t="s">
        <v>217</v>
      </c>
      <c r="L119" s="99"/>
    </row>
    <row r="120" spans="1:35" ht="15.75">
      <c r="A120" s="79" t="str">
        <f>VLOOKUP(B120,ΣΧΟΛΕΙΑ!$A$2:$D$119,4,FALSE)</f>
        <v>ΓΛΥΦΑΔΑΣ</v>
      </c>
      <c r="B120" s="92" t="s">
        <v>296</v>
      </c>
      <c r="C120" s="83" t="s">
        <v>919</v>
      </c>
      <c r="D120" s="85">
        <v>160926</v>
      </c>
      <c r="E120" s="86" t="s">
        <v>468</v>
      </c>
      <c r="F120" s="87" t="s">
        <v>7</v>
      </c>
      <c r="G120" s="87" t="s">
        <v>82</v>
      </c>
      <c r="H120" s="88" t="s">
        <v>658</v>
      </c>
      <c r="I120" s="80">
        <v>12.5</v>
      </c>
      <c r="J120" s="99" t="s">
        <v>296</v>
      </c>
      <c r="K120" s="99"/>
      <c r="L120" s="99"/>
    </row>
    <row r="121" spans="1:35" ht="15.75">
      <c r="A121" s="79" t="str">
        <f>VLOOKUP(B121,ΣΧΟΛΕΙΑ!$A$2:$D$119,4,FALSE)</f>
        <v>ΓΛΥΦΑΔΑΣ</v>
      </c>
      <c r="B121" s="92" t="s">
        <v>296</v>
      </c>
      <c r="C121" s="83" t="s">
        <v>921</v>
      </c>
      <c r="D121" s="85">
        <v>163981</v>
      </c>
      <c r="E121" s="86" t="s">
        <v>83</v>
      </c>
      <c r="F121" s="87" t="s">
        <v>819</v>
      </c>
      <c r="G121" s="87" t="s">
        <v>739</v>
      </c>
      <c r="H121" s="88" t="s">
        <v>650</v>
      </c>
      <c r="I121" s="80">
        <v>11.5</v>
      </c>
      <c r="J121" s="99" t="s">
        <v>283</v>
      </c>
      <c r="K121" s="99" t="s">
        <v>296</v>
      </c>
      <c r="L121" s="99" t="s">
        <v>291</v>
      </c>
    </row>
    <row r="122" spans="1:35" ht="15.75">
      <c r="A122" s="79" t="str">
        <f>VLOOKUP(B122,ΣΧΟΛΕΙΑ!$A$2:$D$119,4,FALSE)</f>
        <v>ΓΛΥΦΑΔΑΣ</v>
      </c>
      <c r="B122" s="92" t="s">
        <v>296</v>
      </c>
      <c r="C122" s="83" t="s">
        <v>921</v>
      </c>
      <c r="D122" s="85">
        <v>173982</v>
      </c>
      <c r="E122" s="86" t="s">
        <v>115</v>
      </c>
      <c r="F122" s="87" t="s">
        <v>53</v>
      </c>
      <c r="G122" s="87" t="s">
        <v>21</v>
      </c>
      <c r="H122" s="88" t="s">
        <v>665</v>
      </c>
      <c r="I122" s="80">
        <v>9.625</v>
      </c>
      <c r="J122" s="99" t="s">
        <v>635</v>
      </c>
      <c r="K122" s="99" t="s">
        <v>296</v>
      </c>
      <c r="L122" s="99" t="s">
        <v>278</v>
      </c>
    </row>
    <row r="123" spans="1:35" ht="15.75">
      <c r="A123" s="79" t="str">
        <f>VLOOKUP(B123,ΣΧΟΛΕΙΑ!$A$2:$D$119,4,FALSE)</f>
        <v>ΓΛΥΦΑΔΑΣ</v>
      </c>
      <c r="B123" s="92" t="s">
        <v>291</v>
      </c>
      <c r="C123" s="83" t="s">
        <v>919</v>
      </c>
      <c r="D123" s="85">
        <v>160347</v>
      </c>
      <c r="E123" s="86" t="s">
        <v>110</v>
      </c>
      <c r="F123" s="87" t="s">
        <v>66</v>
      </c>
      <c r="G123" s="87" t="s">
        <v>100</v>
      </c>
      <c r="H123" s="88" t="s">
        <v>665</v>
      </c>
      <c r="I123" s="80">
        <v>17.375</v>
      </c>
      <c r="J123" s="99" t="s">
        <v>291</v>
      </c>
      <c r="K123" s="99" t="s">
        <v>218</v>
      </c>
      <c r="L123" s="99"/>
    </row>
    <row r="124" spans="1:35" ht="15.75">
      <c r="A124" s="79" t="str">
        <f>VLOOKUP(B124,ΣΧΟΛΕΙΑ!$A$2:$D$119,4,FALSE)</f>
        <v>ΓΛΥΦΑΔΑΣ</v>
      </c>
      <c r="B124" s="92" t="s">
        <v>291</v>
      </c>
      <c r="C124" s="83" t="s">
        <v>920</v>
      </c>
      <c r="D124" s="85">
        <v>163981</v>
      </c>
      <c r="E124" s="86" t="s">
        <v>83</v>
      </c>
      <c r="F124" s="87" t="s">
        <v>819</v>
      </c>
      <c r="G124" s="87" t="s">
        <v>739</v>
      </c>
      <c r="H124" s="88" t="s">
        <v>650</v>
      </c>
      <c r="I124" s="80">
        <v>11.5</v>
      </c>
      <c r="J124" s="99" t="s">
        <v>283</v>
      </c>
      <c r="K124" s="99" t="s">
        <v>296</v>
      </c>
      <c r="L124" s="99" t="s">
        <v>291</v>
      </c>
    </row>
    <row r="125" spans="1:35" ht="15.75">
      <c r="A125" s="79" t="str">
        <f>VLOOKUP(B125,ΣΧΟΛΕΙΑ!$A$2:$D$119,4,FALSE)</f>
        <v>ΓΛΥΦΑΔΑΣ</v>
      </c>
      <c r="B125" s="92" t="s">
        <v>287</v>
      </c>
      <c r="C125" s="83" t="s">
        <v>919</v>
      </c>
      <c r="D125" s="85">
        <v>160251</v>
      </c>
      <c r="E125" s="86" t="s">
        <v>30</v>
      </c>
      <c r="F125" s="87" t="s">
        <v>31</v>
      </c>
      <c r="G125" s="87" t="s">
        <v>32</v>
      </c>
      <c r="H125" s="88" t="s">
        <v>656</v>
      </c>
      <c r="I125" s="80">
        <v>17.5</v>
      </c>
      <c r="J125" s="99" t="s">
        <v>287</v>
      </c>
      <c r="K125" s="99" t="s">
        <v>278</v>
      </c>
      <c r="L125" s="99" t="s">
        <v>635</v>
      </c>
    </row>
    <row r="126" spans="1:35" ht="15.75">
      <c r="A126" s="79" t="str">
        <f>VLOOKUP(B126,ΣΧΟΛΕΙΑ!$A$2:$D$119,4,FALSE)</f>
        <v>ΓΛΥΦΑΔΑΣ</v>
      </c>
      <c r="B126" s="92" t="s">
        <v>283</v>
      </c>
      <c r="C126" s="83" t="s">
        <v>919</v>
      </c>
      <c r="D126" s="85">
        <v>183540</v>
      </c>
      <c r="E126" s="86" t="s">
        <v>523</v>
      </c>
      <c r="F126" s="87" t="s">
        <v>579</v>
      </c>
      <c r="G126" s="87" t="s">
        <v>48</v>
      </c>
      <c r="H126" s="88" t="s">
        <v>650</v>
      </c>
      <c r="I126" s="80">
        <v>15</v>
      </c>
      <c r="J126" s="99" t="s">
        <v>283</v>
      </c>
      <c r="K126" s="99"/>
      <c r="L126" s="99"/>
    </row>
    <row r="127" spans="1:35" s="77" customFormat="1" ht="15.75">
      <c r="A127" s="79" t="str">
        <f>VLOOKUP(B127,ΣΧΟΛΕΙΑ!$A$2:$D$119,4,FALSE)</f>
        <v>ΓΛΥΦΑΔΑΣ</v>
      </c>
      <c r="B127" s="92" t="s">
        <v>283</v>
      </c>
      <c r="C127" s="83" t="s">
        <v>921</v>
      </c>
      <c r="D127" s="85">
        <v>193446</v>
      </c>
      <c r="E127" s="86" t="s">
        <v>500</v>
      </c>
      <c r="F127" s="87" t="s">
        <v>38</v>
      </c>
      <c r="G127" s="87" t="s">
        <v>48</v>
      </c>
      <c r="H127" s="88" t="s">
        <v>654</v>
      </c>
      <c r="I127" s="80">
        <v>14.5</v>
      </c>
      <c r="J127" s="99" t="s">
        <v>246</v>
      </c>
      <c r="K127" s="99" t="s">
        <v>283</v>
      </c>
      <c r="L127" s="99" t="s">
        <v>218</v>
      </c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</row>
    <row r="128" spans="1:35" s="77" customFormat="1" ht="15.75">
      <c r="A128" s="79" t="str">
        <f>VLOOKUP(B128,ΣΧΟΛΕΙΑ!$A$2:$D$119,4,FALSE)</f>
        <v>ΓΛΥΦΑΔΑΣ</v>
      </c>
      <c r="B128" s="92" t="s">
        <v>283</v>
      </c>
      <c r="C128" s="83" t="s">
        <v>919</v>
      </c>
      <c r="D128" s="85">
        <v>904680</v>
      </c>
      <c r="E128" s="86" t="s">
        <v>73</v>
      </c>
      <c r="F128" s="87" t="s">
        <v>6</v>
      </c>
      <c r="G128" s="87" t="s">
        <v>29</v>
      </c>
      <c r="H128" s="89" t="s">
        <v>652</v>
      </c>
      <c r="I128" s="80">
        <v>14</v>
      </c>
      <c r="J128" s="99" t="s">
        <v>283</v>
      </c>
      <c r="K128" s="99" t="s">
        <v>268</v>
      </c>
      <c r="L128" s="99" t="s">
        <v>237</v>
      </c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</row>
    <row r="129" spans="1:35" s="77" customFormat="1" ht="27">
      <c r="A129" s="79" t="str">
        <f>VLOOKUP(B129,ΣΧΟΛΕΙΑ!$A$2:$D$119,4,FALSE)</f>
        <v>ΓΛΥΦΑΔΑΣ</v>
      </c>
      <c r="B129" s="92" t="s">
        <v>283</v>
      </c>
      <c r="C129" s="83" t="s">
        <v>920</v>
      </c>
      <c r="D129" s="85">
        <v>177316</v>
      </c>
      <c r="E129" s="86" t="s">
        <v>127</v>
      </c>
      <c r="F129" s="87" t="s">
        <v>61</v>
      </c>
      <c r="G129" s="87" t="s">
        <v>26</v>
      </c>
      <c r="H129" s="88" t="s">
        <v>671</v>
      </c>
      <c r="I129" s="80">
        <v>13.811999999999999</v>
      </c>
      <c r="J129" s="99" t="s">
        <v>232</v>
      </c>
      <c r="K129" s="99" t="s">
        <v>206</v>
      </c>
      <c r="L129" s="99" t="s">
        <v>283</v>
      </c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</row>
    <row r="130" spans="1:35" s="77" customFormat="1" ht="15.75">
      <c r="A130" s="79" t="str">
        <f>VLOOKUP(B130,ΣΧΟΛΕΙΑ!$A$2:$D$119,4,FALSE)</f>
        <v>ΓΛΥΦΑΔΑΣ</v>
      </c>
      <c r="B130" s="92" t="s">
        <v>283</v>
      </c>
      <c r="C130" s="83" t="s">
        <v>919</v>
      </c>
      <c r="D130" s="85">
        <v>163981</v>
      </c>
      <c r="E130" s="86" t="s">
        <v>83</v>
      </c>
      <c r="F130" s="87" t="s">
        <v>819</v>
      </c>
      <c r="G130" s="87" t="s">
        <v>739</v>
      </c>
      <c r="H130" s="88" t="s">
        <v>650</v>
      </c>
      <c r="I130" s="80">
        <v>11.5</v>
      </c>
      <c r="J130" s="99" t="s">
        <v>283</v>
      </c>
      <c r="K130" s="99" t="s">
        <v>296</v>
      </c>
      <c r="L130" s="99" t="s">
        <v>291</v>
      </c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</row>
    <row r="131" spans="1:35" s="77" customFormat="1" ht="15.75">
      <c r="A131" s="79" t="str">
        <f>VLOOKUP(B131,ΣΧΟΛΕΙΑ!$A$2:$D$119,4,FALSE)</f>
        <v>ΓΛΥΦΑΔΑΣ</v>
      </c>
      <c r="B131" s="92" t="s">
        <v>278</v>
      </c>
      <c r="C131" s="83" t="s">
        <v>921</v>
      </c>
      <c r="D131" s="85">
        <v>167567</v>
      </c>
      <c r="E131" s="86" t="s">
        <v>22</v>
      </c>
      <c r="F131" s="87" t="s">
        <v>9</v>
      </c>
      <c r="G131" s="87" t="s">
        <v>23</v>
      </c>
      <c r="H131" s="88" t="s">
        <v>650</v>
      </c>
      <c r="I131" s="80">
        <v>18.375</v>
      </c>
      <c r="J131" s="99" t="s">
        <v>243</v>
      </c>
      <c r="K131" s="99" t="s">
        <v>278</v>
      </c>
      <c r="L131" s="99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</row>
    <row r="132" spans="1:35" s="77" customFormat="1" ht="15.75">
      <c r="A132" s="79" t="str">
        <f>VLOOKUP(B132,ΣΧΟΛΕΙΑ!$A$2:$D$119,4,FALSE)</f>
        <v>ΓΛΥΦΑΔΑΣ</v>
      </c>
      <c r="B132" s="92" t="s">
        <v>278</v>
      </c>
      <c r="C132" s="83" t="s">
        <v>921</v>
      </c>
      <c r="D132" s="85">
        <v>160251</v>
      </c>
      <c r="E132" s="86" t="s">
        <v>30</v>
      </c>
      <c r="F132" s="87" t="s">
        <v>31</v>
      </c>
      <c r="G132" s="87" t="s">
        <v>32</v>
      </c>
      <c r="H132" s="88" t="s">
        <v>656</v>
      </c>
      <c r="I132" s="80">
        <v>17.5</v>
      </c>
      <c r="J132" s="99" t="s">
        <v>287</v>
      </c>
      <c r="K132" s="99" t="s">
        <v>278</v>
      </c>
      <c r="L132" s="99" t="s">
        <v>635</v>
      </c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</row>
    <row r="133" spans="1:35" s="77" customFormat="1" ht="15.75">
      <c r="A133" s="79" t="str">
        <f>VLOOKUP(B133,ΣΧΟΛΕΙΑ!$A$2:$D$119,4,FALSE)</f>
        <v>ΓΛΥΦΑΔΑΣ</v>
      </c>
      <c r="B133" s="92" t="s">
        <v>278</v>
      </c>
      <c r="C133" s="83" t="s">
        <v>919</v>
      </c>
      <c r="D133" s="85">
        <v>162803</v>
      </c>
      <c r="E133" s="86" t="s">
        <v>557</v>
      </c>
      <c r="F133" s="87" t="s">
        <v>649</v>
      </c>
      <c r="G133" s="87" t="s">
        <v>48</v>
      </c>
      <c r="H133" s="88" t="s">
        <v>656</v>
      </c>
      <c r="I133" s="80">
        <v>12.88</v>
      </c>
      <c r="J133" s="99" t="s">
        <v>278</v>
      </c>
      <c r="K133" s="99"/>
      <c r="L133" s="99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</row>
    <row r="134" spans="1:35" s="77" customFormat="1" ht="15.75">
      <c r="A134" s="79" t="str">
        <f>VLOOKUP(B134,ΣΧΟΛΕΙΑ!$A$2:$D$119,4,FALSE)</f>
        <v>ΓΛΥΦΑΔΑΣ</v>
      </c>
      <c r="B134" s="92" t="s">
        <v>278</v>
      </c>
      <c r="C134" s="83" t="s">
        <v>919</v>
      </c>
      <c r="D134" s="85">
        <v>174398</v>
      </c>
      <c r="E134" s="86" t="s">
        <v>77</v>
      </c>
      <c r="F134" s="87" t="s">
        <v>78</v>
      </c>
      <c r="G134" s="87" t="s">
        <v>29</v>
      </c>
      <c r="H134" s="88" t="s">
        <v>680</v>
      </c>
      <c r="I134" s="80">
        <v>11.5</v>
      </c>
      <c r="J134" s="99" t="s">
        <v>278</v>
      </c>
      <c r="K134" s="99" t="s">
        <v>226</v>
      </c>
      <c r="L134" s="99" t="s">
        <v>635</v>
      </c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</row>
    <row r="135" spans="1:35" s="77" customFormat="1" ht="27">
      <c r="A135" s="79" t="str">
        <f>VLOOKUP(B135,ΣΧΟΛΕΙΑ!$A$2:$D$119,4,FALSE)</f>
        <v>ΓΛΥΦΑΔΑΣ</v>
      </c>
      <c r="B135" s="92" t="s">
        <v>278</v>
      </c>
      <c r="C135" s="83" t="s">
        <v>919</v>
      </c>
      <c r="D135" s="85">
        <v>185410</v>
      </c>
      <c r="E135" s="86" t="s">
        <v>462</v>
      </c>
      <c r="F135" s="87" t="s">
        <v>649</v>
      </c>
      <c r="G135" s="87" t="s">
        <v>39</v>
      </c>
      <c r="H135" s="88" t="s">
        <v>658</v>
      </c>
      <c r="I135" s="80">
        <v>11.25</v>
      </c>
      <c r="J135" s="99" t="s">
        <v>278</v>
      </c>
      <c r="K135" s="99" t="s">
        <v>246</v>
      </c>
      <c r="L135" s="99" t="s">
        <v>236</v>
      </c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</row>
    <row r="136" spans="1:35" s="77" customFormat="1" ht="15.75">
      <c r="A136" s="79" t="str">
        <f>VLOOKUP(B136,ΣΧΟΛΕΙΑ!$A$2:$D$119,4,FALSE)</f>
        <v>ΓΛΥΦΑΔΑΣ</v>
      </c>
      <c r="B136" s="92" t="s">
        <v>278</v>
      </c>
      <c r="C136" s="83" t="s">
        <v>920</v>
      </c>
      <c r="D136" s="85">
        <v>173982</v>
      </c>
      <c r="E136" s="86" t="s">
        <v>115</v>
      </c>
      <c r="F136" s="87" t="s">
        <v>53</v>
      </c>
      <c r="G136" s="87" t="s">
        <v>21</v>
      </c>
      <c r="H136" s="88" t="s">
        <v>665</v>
      </c>
      <c r="I136" s="80">
        <v>9.625</v>
      </c>
      <c r="J136" s="99" t="s">
        <v>635</v>
      </c>
      <c r="K136" s="99" t="s">
        <v>296</v>
      </c>
      <c r="L136" s="99" t="s">
        <v>278</v>
      </c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</row>
    <row r="137" spans="1:35" s="77" customFormat="1" ht="15.75">
      <c r="A137" s="79" t="str">
        <f>VLOOKUP(B137,ΣΧΟΛΕΙΑ!$A$2:$D$119,4,FALSE)</f>
        <v>ΓΛΥΦΑΔΑΣ</v>
      </c>
      <c r="B137" s="92" t="s">
        <v>275</v>
      </c>
      <c r="C137" s="83" t="s">
        <v>919</v>
      </c>
      <c r="D137" s="85">
        <v>150548</v>
      </c>
      <c r="E137" s="86" t="s">
        <v>137</v>
      </c>
      <c r="F137" s="87" t="s">
        <v>138</v>
      </c>
      <c r="G137" s="87" t="s">
        <v>6</v>
      </c>
      <c r="H137" s="88" t="s">
        <v>650</v>
      </c>
      <c r="I137" s="80">
        <v>18.75</v>
      </c>
      <c r="J137" s="99" t="s">
        <v>275</v>
      </c>
      <c r="K137" s="99"/>
      <c r="L137" s="99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</row>
    <row r="138" spans="1:35" s="77" customFormat="1" ht="15.75">
      <c r="A138" s="79" t="str">
        <f>VLOOKUP(B138,ΣΧΟΛΕΙΑ!$A$2:$D$119,4,FALSE)</f>
        <v>ΓΛΥΦΑΔΑΣ</v>
      </c>
      <c r="B138" s="92" t="s">
        <v>275</v>
      </c>
      <c r="C138" s="83" t="s">
        <v>919</v>
      </c>
      <c r="D138" s="85">
        <v>155663</v>
      </c>
      <c r="E138" s="86" t="s">
        <v>158</v>
      </c>
      <c r="F138" s="87" t="s">
        <v>82</v>
      </c>
      <c r="G138" s="87" t="s">
        <v>753</v>
      </c>
      <c r="H138" s="88" t="s">
        <v>651</v>
      </c>
      <c r="I138" s="80">
        <v>12.5</v>
      </c>
      <c r="J138" s="99" t="s">
        <v>275</v>
      </c>
      <c r="K138" s="99"/>
      <c r="L138" s="99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</row>
    <row r="139" spans="1:35" s="77" customFormat="1" ht="27">
      <c r="A139" s="79" t="str">
        <f>VLOOKUP(B139,ΣΧΟΛΕΙΑ!$A$2:$D$119,4,FALSE)</f>
        <v>ΓΛΥΦΑΔΑΣ</v>
      </c>
      <c r="B139" s="92" t="s">
        <v>268</v>
      </c>
      <c r="C139" s="83" t="s">
        <v>919</v>
      </c>
      <c r="D139" s="85">
        <v>149106</v>
      </c>
      <c r="E139" s="86" t="s">
        <v>113</v>
      </c>
      <c r="F139" s="87" t="s">
        <v>12</v>
      </c>
      <c r="G139" s="87" t="s">
        <v>48</v>
      </c>
      <c r="H139" s="88" t="s">
        <v>765</v>
      </c>
      <c r="I139" s="80">
        <v>19</v>
      </c>
      <c r="J139" s="99" t="s">
        <v>268</v>
      </c>
      <c r="K139" s="99" t="s">
        <v>308</v>
      </c>
      <c r="L139" s="99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</row>
    <row r="140" spans="1:35" s="77" customFormat="1" ht="15.75">
      <c r="A140" s="79" t="str">
        <f>VLOOKUP(B140,ΣΧΟΛΕΙΑ!$A$2:$D$119,4,FALSE)</f>
        <v>ΓΛΥΦΑΔΑΣ</v>
      </c>
      <c r="B140" s="92" t="s">
        <v>268</v>
      </c>
      <c r="C140" s="83" t="s">
        <v>921</v>
      </c>
      <c r="D140" s="85">
        <v>904680</v>
      </c>
      <c r="E140" s="86" t="s">
        <v>73</v>
      </c>
      <c r="F140" s="87" t="s">
        <v>6</v>
      </c>
      <c r="G140" s="87" t="s">
        <v>29</v>
      </c>
      <c r="H140" s="89" t="s">
        <v>652</v>
      </c>
      <c r="I140" s="80">
        <v>14</v>
      </c>
      <c r="J140" s="99" t="s">
        <v>283</v>
      </c>
      <c r="K140" s="99" t="s">
        <v>268</v>
      </c>
      <c r="L140" s="99" t="s">
        <v>237</v>
      </c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</row>
    <row r="141" spans="1:35" s="77" customFormat="1" ht="15.75">
      <c r="A141" s="79" t="str">
        <f>VLOOKUP(B141,ΣΧΟΛΕΙΑ!$A$2:$D$119,4,FALSE)</f>
        <v>ΓΛΥΦΑΔΑΣ</v>
      </c>
      <c r="B141" s="92" t="s">
        <v>268</v>
      </c>
      <c r="C141" s="83" t="s">
        <v>921</v>
      </c>
      <c r="D141" s="85">
        <v>178123</v>
      </c>
      <c r="E141" s="86" t="s">
        <v>509</v>
      </c>
      <c r="F141" s="87" t="s">
        <v>576</v>
      </c>
      <c r="G141" s="87" t="s">
        <v>747</v>
      </c>
      <c r="H141" s="88" t="s">
        <v>652</v>
      </c>
      <c r="I141" s="80">
        <v>12.309999999999999</v>
      </c>
      <c r="J141" s="100" t="s">
        <v>796</v>
      </c>
      <c r="K141" s="99" t="s">
        <v>268</v>
      </c>
      <c r="L141" s="99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</row>
    <row r="142" spans="1:35" s="77" customFormat="1" ht="15.75">
      <c r="A142" s="79" t="str">
        <f>VLOOKUP(B142,ΣΧΟΛΕΙΑ!$A$2:$D$119,4,FALSE)</f>
        <v>ΓΛΥΦΑΔΑΣ</v>
      </c>
      <c r="B142" s="92" t="s">
        <v>261</v>
      </c>
      <c r="C142" s="83" t="s">
        <v>919</v>
      </c>
      <c r="D142" s="85">
        <v>222869</v>
      </c>
      <c r="E142" s="86" t="s">
        <v>459</v>
      </c>
      <c r="F142" s="87" t="s">
        <v>569</v>
      </c>
      <c r="G142" s="87" t="s">
        <v>48</v>
      </c>
      <c r="H142" s="88" t="s">
        <v>654</v>
      </c>
      <c r="I142" s="80">
        <v>14.125</v>
      </c>
      <c r="J142" s="99" t="s">
        <v>261</v>
      </c>
      <c r="K142" s="99" t="s">
        <v>300</v>
      </c>
      <c r="L142" s="100" t="s">
        <v>594</v>
      </c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</row>
    <row r="143" spans="1:35" s="10" customFormat="1" ht="15.75">
      <c r="A143" s="79" t="str">
        <f>VLOOKUP(B143,ΣΧΟΛΕΙΑ!$A$2:$D$119,4,FALSE)</f>
        <v>ΓΛΥΦΑΔΑΣ</v>
      </c>
      <c r="B143" s="92" t="s">
        <v>261</v>
      </c>
      <c r="C143" s="83" t="s">
        <v>919</v>
      </c>
      <c r="D143" s="85">
        <v>172679</v>
      </c>
      <c r="E143" s="86" t="s">
        <v>501</v>
      </c>
      <c r="F143" s="87" t="s">
        <v>18</v>
      </c>
      <c r="G143" s="87" t="s">
        <v>32</v>
      </c>
      <c r="H143" s="88" t="s">
        <v>652</v>
      </c>
      <c r="I143" s="80">
        <v>13.875</v>
      </c>
      <c r="J143" s="99" t="s">
        <v>261</v>
      </c>
      <c r="K143" s="99"/>
      <c r="L143" s="99"/>
    </row>
    <row r="144" spans="1:35" ht="15.75">
      <c r="A144" s="79" t="str">
        <f>VLOOKUP(B144,ΣΧΟΛΕΙΑ!$A$2:$D$119,4,FALSE)</f>
        <v>ΓΛΥΦΑΔΑΣ</v>
      </c>
      <c r="B144" s="92" t="s">
        <v>635</v>
      </c>
      <c r="C144" s="83" t="s">
        <v>920</v>
      </c>
      <c r="D144" s="85">
        <v>160251</v>
      </c>
      <c r="E144" s="86" t="s">
        <v>30</v>
      </c>
      <c r="F144" s="87" t="s">
        <v>31</v>
      </c>
      <c r="G144" s="87" t="s">
        <v>32</v>
      </c>
      <c r="H144" s="88" t="s">
        <v>656</v>
      </c>
      <c r="I144" s="80">
        <v>17.5</v>
      </c>
      <c r="J144" s="99" t="s">
        <v>287</v>
      </c>
      <c r="K144" s="99" t="s">
        <v>278</v>
      </c>
      <c r="L144" s="99" t="s">
        <v>635</v>
      </c>
    </row>
    <row r="145" spans="1:35" ht="15.75">
      <c r="A145" s="79" t="str">
        <f>VLOOKUP(B145,ΣΧΟΛΕΙΑ!$A$2:$D$119,4,FALSE)</f>
        <v>ΓΛΥΦΑΔΑΣ</v>
      </c>
      <c r="B145" s="92" t="s">
        <v>635</v>
      </c>
      <c r="C145" s="83" t="s">
        <v>919</v>
      </c>
      <c r="D145" s="85">
        <v>160149</v>
      </c>
      <c r="E145" s="86" t="s">
        <v>491</v>
      </c>
      <c r="F145" s="87" t="s">
        <v>14</v>
      </c>
      <c r="G145" s="87" t="s">
        <v>736</v>
      </c>
      <c r="H145" s="88" t="s">
        <v>659</v>
      </c>
      <c r="I145" s="80">
        <v>12</v>
      </c>
      <c r="J145" s="99" t="s">
        <v>635</v>
      </c>
      <c r="K145" s="99"/>
      <c r="L145" s="99"/>
    </row>
    <row r="146" spans="1:35" ht="15.75">
      <c r="A146" s="79" t="str">
        <f>VLOOKUP(B146,ΣΧΟΛΕΙΑ!$A$2:$D$119,4,FALSE)</f>
        <v>ΓΛΥΦΑΔΑΣ</v>
      </c>
      <c r="B146" s="92" t="s">
        <v>635</v>
      </c>
      <c r="C146" s="83" t="s">
        <v>920</v>
      </c>
      <c r="D146" s="85">
        <v>174398</v>
      </c>
      <c r="E146" s="86" t="s">
        <v>77</v>
      </c>
      <c r="F146" s="87" t="s">
        <v>78</v>
      </c>
      <c r="G146" s="87" t="s">
        <v>29</v>
      </c>
      <c r="H146" s="88" t="s">
        <v>680</v>
      </c>
      <c r="I146" s="80">
        <v>11.5</v>
      </c>
      <c r="J146" s="99" t="s">
        <v>278</v>
      </c>
      <c r="K146" s="99" t="s">
        <v>226</v>
      </c>
      <c r="L146" s="99" t="s">
        <v>635</v>
      </c>
    </row>
    <row r="147" spans="1:35" ht="15.75">
      <c r="A147" s="79" t="str">
        <f>VLOOKUP(B147,ΣΧΟΛΕΙΑ!$A$2:$D$119,4,FALSE)</f>
        <v>ΓΛΥΦΑΔΑΣ</v>
      </c>
      <c r="B147" s="92" t="s">
        <v>635</v>
      </c>
      <c r="C147" s="83" t="s">
        <v>919</v>
      </c>
      <c r="D147" s="85">
        <v>191525</v>
      </c>
      <c r="E147" s="86" t="s">
        <v>174</v>
      </c>
      <c r="F147" s="87" t="s">
        <v>111</v>
      </c>
      <c r="G147" s="87" t="s">
        <v>734</v>
      </c>
      <c r="H147" s="88" t="s">
        <v>685</v>
      </c>
      <c r="I147" s="80">
        <v>10.123999999999999</v>
      </c>
      <c r="J147" s="99" t="s">
        <v>635</v>
      </c>
      <c r="K147" s="99"/>
      <c r="L147" s="99"/>
    </row>
    <row r="148" spans="1:35" ht="15.75">
      <c r="A148" s="79" t="str">
        <f>VLOOKUP(B148,ΣΧΟΛΕΙΑ!$A$2:$D$119,4,FALSE)</f>
        <v>ΓΛΥΦΑΔΑΣ</v>
      </c>
      <c r="B148" s="92" t="s">
        <v>635</v>
      </c>
      <c r="C148" s="83" t="s">
        <v>919</v>
      </c>
      <c r="D148" s="85">
        <v>173982</v>
      </c>
      <c r="E148" s="86" t="s">
        <v>115</v>
      </c>
      <c r="F148" s="87" t="s">
        <v>53</v>
      </c>
      <c r="G148" s="87" t="s">
        <v>21</v>
      </c>
      <c r="H148" s="88" t="s">
        <v>665</v>
      </c>
      <c r="I148" s="80">
        <v>9.625</v>
      </c>
      <c r="J148" s="99" t="s">
        <v>635</v>
      </c>
      <c r="K148" s="99" t="s">
        <v>296</v>
      </c>
      <c r="L148" s="99" t="s">
        <v>278</v>
      </c>
    </row>
    <row r="149" spans="1:35" ht="15.75">
      <c r="A149" s="79" t="str">
        <f>VLOOKUP(B149,ΣΧΟΛΕΙΑ!$A$2:$D$119,4,FALSE)</f>
        <v>ΓΛΥΦΑΔΑΣ</v>
      </c>
      <c r="B149" s="92" t="s">
        <v>245</v>
      </c>
      <c r="C149" s="83" t="s">
        <v>920</v>
      </c>
      <c r="D149" s="85">
        <v>164379</v>
      </c>
      <c r="E149" s="86" t="s">
        <v>35</v>
      </c>
      <c r="F149" s="87" t="s">
        <v>36</v>
      </c>
      <c r="G149" s="87" t="s">
        <v>23</v>
      </c>
      <c r="H149" s="88" t="s">
        <v>912</v>
      </c>
      <c r="I149" s="80">
        <v>19.5</v>
      </c>
      <c r="J149" s="99" t="s">
        <v>209</v>
      </c>
      <c r="K149" s="99" t="s">
        <v>237</v>
      </c>
      <c r="L149" s="99" t="s">
        <v>245</v>
      </c>
    </row>
    <row r="150" spans="1:35" ht="15.75">
      <c r="A150" s="79" t="str">
        <f>VLOOKUP(B150,ΣΧΟΛΕΙΑ!$A$2:$D$119,4,FALSE)</f>
        <v>ΓΛΥΦΑΔΑΣ</v>
      </c>
      <c r="B150" s="92" t="s">
        <v>245</v>
      </c>
      <c r="C150" s="83" t="s">
        <v>919</v>
      </c>
      <c r="D150" s="85">
        <v>167125</v>
      </c>
      <c r="E150" s="86" t="s">
        <v>463</v>
      </c>
      <c r="F150" s="87" t="s">
        <v>570</v>
      </c>
      <c r="G150" s="87" t="s">
        <v>6</v>
      </c>
      <c r="H150" s="88" t="s">
        <v>652</v>
      </c>
      <c r="I150" s="80">
        <v>14.25</v>
      </c>
      <c r="J150" s="99" t="s">
        <v>245</v>
      </c>
      <c r="K150" s="99"/>
      <c r="L150" s="99"/>
    </row>
    <row r="151" spans="1:35" ht="15.75">
      <c r="A151" s="79" t="str">
        <f>VLOOKUP(B151,ΣΧΟΛΕΙΑ!$A$2:$D$119,4,FALSE)</f>
        <v>ΓΛΥΦΑΔΑΣ</v>
      </c>
      <c r="B151" s="92" t="s">
        <v>245</v>
      </c>
      <c r="C151" s="83" t="s">
        <v>919</v>
      </c>
      <c r="D151" s="85">
        <v>188880</v>
      </c>
      <c r="E151" s="86" t="s">
        <v>486</v>
      </c>
      <c r="F151" s="87" t="s">
        <v>572</v>
      </c>
      <c r="G151" s="87" t="s">
        <v>757</v>
      </c>
      <c r="H151" s="88" t="s">
        <v>675</v>
      </c>
      <c r="I151" s="80">
        <v>11</v>
      </c>
      <c r="J151" s="99" t="s">
        <v>245</v>
      </c>
      <c r="K151" s="99"/>
      <c r="L151" s="99"/>
    </row>
    <row r="152" spans="1:35" ht="15.75">
      <c r="A152" s="79" t="str">
        <f>VLOOKUP(B152,ΣΧΟΛΕΙΑ!$A$2:$D$119,4,FALSE)</f>
        <v>ΓΛΥΦΑΔΑΣ</v>
      </c>
      <c r="B152" s="92" t="s">
        <v>237</v>
      </c>
      <c r="C152" s="83" t="s">
        <v>921</v>
      </c>
      <c r="D152" s="85">
        <v>164379</v>
      </c>
      <c r="E152" s="86" t="s">
        <v>35</v>
      </c>
      <c r="F152" s="87" t="s">
        <v>36</v>
      </c>
      <c r="G152" s="87" t="s">
        <v>23</v>
      </c>
      <c r="H152" s="88" t="s">
        <v>912</v>
      </c>
      <c r="I152" s="80">
        <v>19.5</v>
      </c>
      <c r="J152" s="99" t="s">
        <v>209</v>
      </c>
      <c r="K152" s="99" t="s">
        <v>237</v>
      </c>
      <c r="L152" s="99" t="s">
        <v>245</v>
      </c>
    </row>
    <row r="153" spans="1:35" ht="15.75">
      <c r="A153" s="79" t="str">
        <f>VLOOKUP(B153,ΣΧΟΛΕΙΑ!$A$2:$D$119,4,FALSE)</f>
        <v>ΓΛΥΦΑΔΑΣ</v>
      </c>
      <c r="B153" s="92" t="s">
        <v>237</v>
      </c>
      <c r="C153" s="83" t="s">
        <v>920</v>
      </c>
      <c r="D153" s="85">
        <v>904680</v>
      </c>
      <c r="E153" s="86" t="s">
        <v>73</v>
      </c>
      <c r="F153" s="87" t="s">
        <v>6</v>
      </c>
      <c r="G153" s="87" t="s">
        <v>29</v>
      </c>
      <c r="H153" s="89" t="s">
        <v>652</v>
      </c>
      <c r="I153" s="80">
        <v>14</v>
      </c>
      <c r="J153" s="99" t="s">
        <v>283</v>
      </c>
      <c r="K153" s="99" t="s">
        <v>268</v>
      </c>
      <c r="L153" s="99" t="s">
        <v>237</v>
      </c>
    </row>
    <row r="154" spans="1:35" ht="15.75">
      <c r="A154" s="79" t="str">
        <f>VLOOKUP(B154,ΣΧΟΛΕΙΑ!$A$2:$D$119,4,FALSE)</f>
        <v>ΓΛΥΦΑΔΑΣ</v>
      </c>
      <c r="B154" s="92" t="s">
        <v>237</v>
      </c>
      <c r="C154" s="83" t="s">
        <v>919</v>
      </c>
      <c r="D154" s="85">
        <v>163900</v>
      </c>
      <c r="E154" s="86" t="s">
        <v>456</v>
      </c>
      <c r="F154" s="87" t="s">
        <v>21</v>
      </c>
      <c r="G154" s="87" t="s">
        <v>737</v>
      </c>
      <c r="H154" s="88" t="s">
        <v>655</v>
      </c>
      <c r="I154" s="80">
        <v>11.5</v>
      </c>
      <c r="J154" s="99" t="s">
        <v>237</v>
      </c>
      <c r="K154" s="99"/>
      <c r="L154" s="99"/>
    </row>
    <row r="155" spans="1:35" ht="15.75">
      <c r="A155" s="79" t="str">
        <f>VLOOKUP(B155,ΣΧΟΛΕΙΑ!$A$2:$D$119,4,FALSE)</f>
        <v>ΓΛΥΦΑΔΑΣ</v>
      </c>
      <c r="B155" s="92" t="s">
        <v>228</v>
      </c>
      <c r="C155" s="83" t="s">
        <v>919</v>
      </c>
      <c r="D155" s="85">
        <v>151557</v>
      </c>
      <c r="E155" s="86" t="s">
        <v>33</v>
      </c>
      <c r="F155" s="87" t="s">
        <v>34</v>
      </c>
      <c r="G155" s="87" t="s">
        <v>20</v>
      </c>
      <c r="H155" s="89" t="s">
        <v>697</v>
      </c>
      <c r="I155" s="80">
        <v>15.875</v>
      </c>
      <c r="J155" s="99" t="s">
        <v>228</v>
      </c>
      <c r="K155" s="99"/>
      <c r="L155" s="99"/>
    </row>
    <row r="156" spans="1:35" ht="15.75">
      <c r="A156" s="79" t="str">
        <f>VLOOKUP(B156,ΣΧΟΛΕΙΑ!$A$2:$D$119,4,FALSE)</f>
        <v>ΓΛΥΦΑΔΑΣ</v>
      </c>
      <c r="B156" s="92" t="s">
        <v>218</v>
      </c>
      <c r="C156" s="83" t="s">
        <v>921</v>
      </c>
      <c r="D156" s="85">
        <v>160347</v>
      </c>
      <c r="E156" s="86" t="s">
        <v>110</v>
      </c>
      <c r="F156" s="87" t="s">
        <v>66</v>
      </c>
      <c r="G156" s="87" t="s">
        <v>100</v>
      </c>
      <c r="H156" s="88" t="s">
        <v>665</v>
      </c>
      <c r="I156" s="80">
        <v>17.375</v>
      </c>
      <c r="J156" s="99" t="s">
        <v>291</v>
      </c>
      <c r="K156" s="99" t="s">
        <v>218</v>
      </c>
      <c r="L156" s="99"/>
    </row>
    <row r="157" spans="1:35" ht="15.75">
      <c r="A157" s="79" t="str">
        <f>VLOOKUP(B157,ΣΧΟΛΕΙΑ!$A$2:$D$119,4,FALSE)</f>
        <v>ΓΛΥΦΑΔΑΣ</v>
      </c>
      <c r="B157" s="92" t="s">
        <v>218</v>
      </c>
      <c r="C157" s="83" t="s">
        <v>920</v>
      </c>
      <c r="D157" s="85">
        <v>193446</v>
      </c>
      <c r="E157" s="86" t="s">
        <v>500</v>
      </c>
      <c r="F157" s="87" t="s">
        <v>38</v>
      </c>
      <c r="G157" s="87" t="s">
        <v>48</v>
      </c>
      <c r="H157" s="88" t="s">
        <v>654</v>
      </c>
      <c r="I157" s="80">
        <v>14.5</v>
      </c>
      <c r="J157" s="99" t="s">
        <v>246</v>
      </c>
      <c r="K157" s="99" t="s">
        <v>283</v>
      </c>
      <c r="L157" s="99" t="s">
        <v>218</v>
      </c>
    </row>
    <row r="158" spans="1:35" ht="15.75">
      <c r="A158" s="79" t="str">
        <f>VLOOKUP(B158,ΣΧΟΛΕΙΑ!$A$2:$D$119,4,FALSE)</f>
        <v>ΓΛΥΦΑΔΑΣ</v>
      </c>
      <c r="B158" s="92" t="s">
        <v>218</v>
      </c>
      <c r="C158" s="83" t="s">
        <v>919</v>
      </c>
      <c r="D158" s="85">
        <v>906489</v>
      </c>
      <c r="E158" s="86" t="s">
        <v>507</v>
      </c>
      <c r="F158" s="87" t="s">
        <v>575</v>
      </c>
      <c r="G158" s="87" t="s">
        <v>6</v>
      </c>
      <c r="H158" s="88" t="s">
        <v>650</v>
      </c>
      <c r="I158" s="80">
        <v>11.625</v>
      </c>
      <c r="J158" s="99" t="s">
        <v>218</v>
      </c>
      <c r="K158" s="99"/>
      <c r="L158" s="99"/>
    </row>
    <row r="159" spans="1:35" s="77" customFormat="1" ht="15.75">
      <c r="A159" s="79" t="str">
        <f>VLOOKUP(B159,ΣΧΟΛΕΙΑ!$A$2:$D$119,4,FALSE)</f>
        <v>ΓΛΥΦΑΔΑΣ</v>
      </c>
      <c r="B159" s="92" t="s">
        <v>218</v>
      </c>
      <c r="C159" s="83" t="s">
        <v>919</v>
      </c>
      <c r="D159" s="85">
        <v>179943</v>
      </c>
      <c r="E159" s="86" t="s">
        <v>457</v>
      </c>
      <c r="F159" s="87" t="s">
        <v>568</v>
      </c>
      <c r="G159" s="87" t="s">
        <v>738</v>
      </c>
      <c r="H159" s="88" t="s">
        <v>654</v>
      </c>
      <c r="I159" s="80">
        <v>11.25</v>
      </c>
      <c r="J159" s="99" t="s">
        <v>218</v>
      </c>
      <c r="K159" s="99"/>
      <c r="L159" s="99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</row>
    <row r="160" spans="1:35" s="77" customFormat="1" ht="15.75">
      <c r="A160" s="79" t="str">
        <f>VLOOKUP(B160,ΣΧΟΛΕΙΑ!$A$2:$D$119,4,FALSE)</f>
        <v>ΓΛΥΦΑΔΑΣ</v>
      </c>
      <c r="B160" s="92" t="s">
        <v>209</v>
      </c>
      <c r="C160" s="83" t="s">
        <v>919</v>
      </c>
      <c r="D160" s="85">
        <v>164379</v>
      </c>
      <c r="E160" s="86" t="s">
        <v>35</v>
      </c>
      <c r="F160" s="87" t="s">
        <v>36</v>
      </c>
      <c r="G160" s="87" t="s">
        <v>23</v>
      </c>
      <c r="H160" s="88" t="s">
        <v>912</v>
      </c>
      <c r="I160" s="80">
        <v>19.5</v>
      </c>
      <c r="J160" s="99" t="s">
        <v>209</v>
      </c>
      <c r="K160" s="99" t="s">
        <v>237</v>
      </c>
      <c r="L160" s="99" t="s">
        <v>245</v>
      </c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</row>
    <row r="161" spans="1:35" s="77" customFormat="1" ht="15.75">
      <c r="A161" s="79" t="str">
        <f>VLOOKUP(B161,ΣΧΟΛΕΙΑ!$A$2:$D$119,4,FALSE)</f>
        <v>ΕΛΛΗΝΙΚΟΥ</v>
      </c>
      <c r="B161" s="92" t="s">
        <v>246</v>
      </c>
      <c r="C161" s="83" t="s">
        <v>919</v>
      </c>
      <c r="D161" s="85">
        <v>193446</v>
      </c>
      <c r="E161" s="86" t="s">
        <v>500</v>
      </c>
      <c r="F161" s="87" t="s">
        <v>38</v>
      </c>
      <c r="G161" s="87" t="s">
        <v>48</v>
      </c>
      <c r="H161" s="88" t="s">
        <v>654</v>
      </c>
      <c r="I161" s="80">
        <v>14.5</v>
      </c>
      <c r="J161" s="99" t="s">
        <v>246</v>
      </c>
      <c r="K161" s="99" t="s">
        <v>283</v>
      </c>
      <c r="L161" s="99" t="s">
        <v>218</v>
      </c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</row>
    <row r="162" spans="1:35" s="77" customFormat="1" ht="15.75">
      <c r="A162" s="79" t="str">
        <f>VLOOKUP(B162,ΣΧΟΛΕΙΑ!$A$2:$D$119,4,FALSE)</f>
        <v>ΕΛΛΗΝΙΚΟΥ</v>
      </c>
      <c r="B162" s="92" t="s">
        <v>246</v>
      </c>
      <c r="C162" s="83" t="s">
        <v>919</v>
      </c>
      <c r="D162" s="85">
        <v>141489</v>
      </c>
      <c r="E162" s="86" t="s">
        <v>540</v>
      </c>
      <c r="F162" s="87" t="s">
        <v>856</v>
      </c>
      <c r="G162" s="87" t="s">
        <v>48</v>
      </c>
      <c r="H162" s="88" t="s">
        <v>659</v>
      </c>
      <c r="I162" s="80">
        <v>14</v>
      </c>
      <c r="J162" s="99" t="s">
        <v>246</v>
      </c>
      <c r="K162" s="99"/>
      <c r="L162" s="99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</row>
    <row r="163" spans="1:35" s="77" customFormat="1" ht="27">
      <c r="A163" s="79" t="str">
        <f>VLOOKUP(B163,ΣΧΟΛΕΙΑ!$A$2:$D$119,4,FALSE)</f>
        <v>ΕΛΛΗΝΙΚΟΥ</v>
      </c>
      <c r="B163" s="92" t="s">
        <v>246</v>
      </c>
      <c r="C163" s="83" t="s">
        <v>921</v>
      </c>
      <c r="D163" s="85">
        <v>185410</v>
      </c>
      <c r="E163" s="86" t="s">
        <v>462</v>
      </c>
      <c r="F163" s="87" t="s">
        <v>649</v>
      </c>
      <c r="G163" s="87" t="s">
        <v>39</v>
      </c>
      <c r="H163" s="88" t="s">
        <v>658</v>
      </c>
      <c r="I163" s="80">
        <v>11.25</v>
      </c>
      <c r="J163" s="99" t="s">
        <v>278</v>
      </c>
      <c r="K163" s="99" t="s">
        <v>246</v>
      </c>
      <c r="L163" s="99" t="s">
        <v>236</v>
      </c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</row>
    <row r="164" spans="1:35" s="77" customFormat="1" ht="27">
      <c r="A164" s="79" t="str">
        <f>VLOOKUP(B164,ΣΧΟΛΕΙΑ!$A$2:$D$119,4,FALSE)</f>
        <v>ΕΛΛΗΝΙΚΟΥ</v>
      </c>
      <c r="B164" s="92" t="s">
        <v>232</v>
      </c>
      <c r="C164" s="83" t="s">
        <v>919</v>
      </c>
      <c r="D164" s="85">
        <v>177316</v>
      </c>
      <c r="E164" s="86" t="s">
        <v>127</v>
      </c>
      <c r="F164" s="87" t="s">
        <v>61</v>
      </c>
      <c r="G164" s="87" t="s">
        <v>26</v>
      </c>
      <c r="H164" s="88" t="s">
        <v>671</v>
      </c>
      <c r="I164" s="80">
        <v>13.811999999999999</v>
      </c>
      <c r="J164" s="99" t="s">
        <v>232</v>
      </c>
      <c r="K164" s="99" t="s">
        <v>206</v>
      </c>
      <c r="L164" s="99" t="s">
        <v>283</v>
      </c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</row>
    <row r="165" spans="1:35" s="77" customFormat="1" ht="27">
      <c r="A165" s="79" t="str">
        <f>VLOOKUP(B165,ΣΧΟΛΕΙΑ!$A$2:$D$119,4,FALSE)</f>
        <v>ΕΛΛΗΝΙΚΟΥ</v>
      </c>
      <c r="B165" s="92" t="s">
        <v>232</v>
      </c>
      <c r="C165" s="83" t="s">
        <v>920</v>
      </c>
      <c r="D165" s="85">
        <v>148379</v>
      </c>
      <c r="E165" s="86" t="s">
        <v>154</v>
      </c>
      <c r="F165" s="87" t="s">
        <v>61</v>
      </c>
      <c r="G165" s="87" t="s">
        <v>103</v>
      </c>
      <c r="H165" s="88" t="s">
        <v>650</v>
      </c>
      <c r="I165" s="80">
        <v>11.88</v>
      </c>
      <c r="J165" s="99" t="s">
        <v>217</v>
      </c>
      <c r="K165" s="99" t="s">
        <v>637</v>
      </c>
      <c r="L165" s="99" t="s">
        <v>232</v>
      </c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</row>
    <row r="166" spans="1:35" s="77" customFormat="1" ht="27">
      <c r="A166" s="79" t="str">
        <f>VLOOKUP(B166,ΣΧΟΛΕΙΑ!$A$2:$D$119,4,FALSE)</f>
        <v>ΕΛΛΗΝΙΚΟΥ</v>
      </c>
      <c r="B166" s="92" t="s">
        <v>231</v>
      </c>
      <c r="C166" s="83" t="s">
        <v>919</v>
      </c>
      <c r="D166" s="85">
        <v>139148</v>
      </c>
      <c r="E166" s="86" t="s">
        <v>154</v>
      </c>
      <c r="F166" s="87" t="s">
        <v>66</v>
      </c>
      <c r="G166" s="87" t="s">
        <v>103</v>
      </c>
      <c r="H166" s="88" t="s">
        <v>675</v>
      </c>
      <c r="I166" s="80">
        <v>16.5</v>
      </c>
      <c r="J166" s="99" t="s">
        <v>231</v>
      </c>
      <c r="K166" s="99"/>
      <c r="L166" s="99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</row>
    <row r="167" spans="1:35" s="77" customFormat="1" ht="15.75">
      <c r="A167" s="79" t="str">
        <f>VLOOKUP(B167,ΣΧΟΛΕΙΑ!$A$2:$D$119,4,FALSE)</f>
        <v>ΕΛΛΗΝΙΚΟΥ</v>
      </c>
      <c r="B167" s="92" t="s">
        <v>229</v>
      </c>
      <c r="C167" s="83" t="s">
        <v>919</v>
      </c>
      <c r="D167" s="85">
        <v>155276</v>
      </c>
      <c r="E167" s="86" t="s">
        <v>67</v>
      </c>
      <c r="F167" s="87" t="s">
        <v>14</v>
      </c>
      <c r="G167" s="87" t="s">
        <v>739</v>
      </c>
      <c r="H167" s="88" t="s">
        <v>684</v>
      </c>
      <c r="I167" s="80">
        <v>15</v>
      </c>
      <c r="J167" s="99" t="s">
        <v>229</v>
      </c>
      <c r="K167" s="99"/>
      <c r="L167" s="99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</row>
    <row r="168" spans="1:35" s="77" customFormat="1" ht="15.75">
      <c r="A168" s="79" t="str">
        <f>VLOOKUP(B168,ΣΧΟΛΕΙΑ!$A$2:$D$119,4,FALSE)</f>
        <v>ΕΛΛΗΝΙΚΟΥ</v>
      </c>
      <c r="B168" s="92" t="s">
        <v>229</v>
      </c>
      <c r="C168" s="83" t="s">
        <v>921</v>
      </c>
      <c r="D168" s="85">
        <v>172616</v>
      </c>
      <c r="E168" s="86" t="s">
        <v>156</v>
      </c>
      <c r="F168" s="87" t="s">
        <v>157</v>
      </c>
      <c r="G168" s="87" t="s">
        <v>48</v>
      </c>
      <c r="H168" s="88" t="s">
        <v>687</v>
      </c>
      <c r="I168" s="80">
        <v>14.879999999999999</v>
      </c>
      <c r="J168" s="99" t="s">
        <v>632</v>
      </c>
      <c r="K168" s="99" t="s">
        <v>229</v>
      </c>
      <c r="L168" s="99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</row>
    <row r="169" spans="1:35" s="77" customFormat="1" ht="27">
      <c r="A169" s="79" t="str">
        <f>VLOOKUP(B169,ΣΧΟΛΕΙΑ!$A$2:$D$119,4,FALSE)</f>
        <v>ΕΛΛΗΝΙΚΟΥ</v>
      </c>
      <c r="B169" s="92" t="s">
        <v>229</v>
      </c>
      <c r="C169" s="83" t="s">
        <v>919</v>
      </c>
      <c r="D169" s="85">
        <v>167022</v>
      </c>
      <c r="E169" s="86" t="s">
        <v>464</v>
      </c>
      <c r="F169" s="87" t="s">
        <v>166</v>
      </c>
      <c r="G169" s="87" t="s">
        <v>29</v>
      </c>
      <c r="H169" s="88" t="s">
        <v>652</v>
      </c>
      <c r="I169" s="80">
        <v>13.686999999999999</v>
      </c>
      <c r="J169" s="99" t="s">
        <v>229</v>
      </c>
      <c r="K169" s="99" t="s">
        <v>632</v>
      </c>
      <c r="L169" s="99" t="s">
        <v>267</v>
      </c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</row>
    <row r="170" spans="1:35" s="77" customFormat="1" ht="15.75">
      <c r="A170" s="79" t="str">
        <f>VLOOKUP(B170,ΣΧΟΛΕΙΑ!$A$2:$D$119,4,FALSE)</f>
        <v>ΕΛΛΗΝΙΚΟΥ</v>
      </c>
      <c r="B170" s="92" t="s">
        <v>229</v>
      </c>
      <c r="C170" s="83" t="s">
        <v>921</v>
      </c>
      <c r="D170" s="85">
        <v>163400</v>
      </c>
      <c r="E170" s="86" t="s">
        <v>554</v>
      </c>
      <c r="F170" s="87" t="s">
        <v>12</v>
      </c>
      <c r="G170" s="87" t="s">
        <v>26</v>
      </c>
      <c r="H170" s="88" t="s">
        <v>688</v>
      </c>
      <c r="I170" s="80">
        <v>13.25</v>
      </c>
      <c r="J170" s="99" t="s">
        <v>632</v>
      </c>
      <c r="K170" s="99" t="s">
        <v>229</v>
      </c>
      <c r="L170" s="100" t="s">
        <v>628</v>
      </c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</row>
    <row r="171" spans="1:35" s="77" customFormat="1" ht="15.75">
      <c r="A171" s="79" t="str">
        <f>VLOOKUP(B171,ΣΧΟΛΕΙΑ!$A$2:$D$119,4,FALSE)</f>
        <v>ΕΛΛΗΝΙΚΟΥ</v>
      </c>
      <c r="B171" s="92" t="s">
        <v>229</v>
      </c>
      <c r="C171" s="83" t="s">
        <v>920</v>
      </c>
      <c r="D171" s="85">
        <v>172129</v>
      </c>
      <c r="E171" s="86" t="s">
        <v>181</v>
      </c>
      <c r="F171" s="87" t="s">
        <v>182</v>
      </c>
      <c r="G171" s="87" t="s">
        <v>26</v>
      </c>
      <c r="H171" s="88" t="s">
        <v>674</v>
      </c>
      <c r="I171" s="80">
        <v>13.25</v>
      </c>
      <c r="J171" s="99" t="s">
        <v>226</v>
      </c>
      <c r="K171" s="99" t="s">
        <v>225</v>
      </c>
      <c r="L171" s="99" t="s">
        <v>229</v>
      </c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</row>
    <row r="172" spans="1:35" s="77" customFormat="1" ht="15.75">
      <c r="A172" s="79" t="str">
        <f>VLOOKUP(B172,ΣΧΟΛΕΙΑ!$A$2:$D$119,4,FALSE)</f>
        <v>ΕΛΛΗΝΙΚΟΥ</v>
      </c>
      <c r="B172" s="92" t="s">
        <v>229</v>
      </c>
      <c r="C172" s="83" t="s">
        <v>919</v>
      </c>
      <c r="D172" s="85">
        <v>177631</v>
      </c>
      <c r="E172" s="86" t="s">
        <v>488</v>
      </c>
      <c r="F172" s="87" t="s">
        <v>7</v>
      </c>
      <c r="G172" s="87" t="s">
        <v>48</v>
      </c>
      <c r="H172" s="88" t="s">
        <v>662</v>
      </c>
      <c r="I172" s="80">
        <v>12.5</v>
      </c>
      <c r="J172" s="99" t="s">
        <v>229</v>
      </c>
      <c r="K172" s="99"/>
      <c r="L172" s="99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</row>
    <row r="173" spans="1:35" s="77" customFormat="1" ht="15.75">
      <c r="A173" s="79" t="str">
        <f>VLOOKUP(B173,ΣΧΟΛΕΙΑ!$A$2:$D$119,4,FALSE)</f>
        <v>ΕΛΛΗΝΙΚΟΥ</v>
      </c>
      <c r="B173" s="92" t="s">
        <v>219</v>
      </c>
      <c r="C173" s="83" t="s">
        <v>919</v>
      </c>
      <c r="D173" s="85">
        <v>156450</v>
      </c>
      <c r="E173" s="86" t="s">
        <v>173</v>
      </c>
      <c r="F173" s="87" t="s">
        <v>12</v>
      </c>
      <c r="G173" s="87" t="s">
        <v>20</v>
      </c>
      <c r="H173" s="88" t="s">
        <v>650</v>
      </c>
      <c r="I173" s="80">
        <v>13.5</v>
      </c>
      <c r="J173" s="99" t="s">
        <v>219</v>
      </c>
      <c r="K173" s="99" t="s">
        <v>244</v>
      </c>
      <c r="L173" s="99" t="s">
        <v>260</v>
      </c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</row>
    <row r="174" spans="1:35" s="77" customFormat="1" ht="15.75">
      <c r="A174" s="79" t="str">
        <f>VLOOKUP(B174,ΣΧΟΛΕΙΑ!$A$2:$D$119,4,FALSE)</f>
        <v>ΕΛΛΗΝΙΚΟΥ</v>
      </c>
      <c r="B174" s="92" t="s">
        <v>219</v>
      </c>
      <c r="C174" s="83" t="s">
        <v>919</v>
      </c>
      <c r="D174" s="85">
        <v>148119</v>
      </c>
      <c r="E174" s="86" t="s">
        <v>503</v>
      </c>
      <c r="F174" s="87" t="s">
        <v>15</v>
      </c>
      <c r="G174" s="87" t="s">
        <v>23</v>
      </c>
      <c r="H174" s="88" t="s">
        <v>651</v>
      </c>
      <c r="I174" s="80">
        <v>11</v>
      </c>
      <c r="J174" s="99" t="s">
        <v>219</v>
      </c>
      <c r="K174" s="99"/>
      <c r="L174" s="99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</row>
    <row r="175" spans="1:35" s="77" customFormat="1" ht="27">
      <c r="A175" s="79" t="str">
        <f>VLOOKUP(B175,ΣΧΟΛΕΙΑ!$A$2:$D$119,4,FALSE)</f>
        <v>ΕΛΛΗΝΙΚΟΥ</v>
      </c>
      <c r="B175" s="93" t="s">
        <v>796</v>
      </c>
      <c r="C175" s="83" t="s">
        <v>921</v>
      </c>
      <c r="D175" s="85">
        <v>156912</v>
      </c>
      <c r="E175" s="86" t="s">
        <v>147</v>
      </c>
      <c r="F175" s="87" t="s">
        <v>7</v>
      </c>
      <c r="G175" s="87" t="s">
        <v>70</v>
      </c>
      <c r="H175" s="88" t="s">
        <v>659</v>
      </c>
      <c r="I175" s="80">
        <v>17.38</v>
      </c>
      <c r="J175" s="99" t="s">
        <v>208</v>
      </c>
      <c r="K175" s="100" t="s">
        <v>796</v>
      </c>
      <c r="L175" s="100" t="s">
        <v>646</v>
      </c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</row>
    <row r="176" spans="1:35" s="77" customFormat="1" ht="15.75">
      <c r="A176" s="79" t="str">
        <f>VLOOKUP(B176,ΣΧΟΛΕΙΑ!$A$2:$D$119,4,FALSE)</f>
        <v>ΕΛΛΗΝΙΚΟΥ</v>
      </c>
      <c r="B176" s="93" t="s">
        <v>796</v>
      </c>
      <c r="C176" s="83" t="s">
        <v>919</v>
      </c>
      <c r="D176" s="85">
        <v>150184</v>
      </c>
      <c r="E176" s="86" t="s">
        <v>37</v>
      </c>
      <c r="F176" s="87" t="s">
        <v>38</v>
      </c>
      <c r="G176" s="87" t="s">
        <v>39</v>
      </c>
      <c r="H176" s="88" t="s">
        <v>650</v>
      </c>
      <c r="I176" s="80">
        <v>14.5</v>
      </c>
      <c r="J176" s="100" t="s">
        <v>796</v>
      </c>
      <c r="K176" s="99"/>
      <c r="L176" s="99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</row>
    <row r="177" spans="1:35" s="77" customFormat="1" ht="15.75">
      <c r="A177" s="79" t="str">
        <f>VLOOKUP(B177,ΣΧΟΛΕΙΑ!$A$2:$D$119,4,FALSE)</f>
        <v>ΕΛΛΗΝΙΚΟΥ</v>
      </c>
      <c r="B177" s="93" t="s">
        <v>796</v>
      </c>
      <c r="C177" s="83" t="s">
        <v>919</v>
      </c>
      <c r="D177" s="85">
        <v>148446</v>
      </c>
      <c r="E177" s="86" t="s">
        <v>25</v>
      </c>
      <c r="F177" s="87" t="s">
        <v>26</v>
      </c>
      <c r="G177" s="87" t="s">
        <v>6</v>
      </c>
      <c r="H177" s="89" t="s">
        <v>654</v>
      </c>
      <c r="I177" s="80">
        <v>13.5</v>
      </c>
      <c r="J177" s="100" t="s">
        <v>796</v>
      </c>
      <c r="K177" s="99" t="s">
        <v>244</v>
      </c>
      <c r="L177" s="99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</row>
    <row r="178" spans="1:35" s="77" customFormat="1" ht="15.75">
      <c r="A178" s="79" t="str">
        <f>VLOOKUP(B178,ΣΧΟΛΕΙΑ!$A$2:$D$119,4,FALSE)</f>
        <v>ΕΛΛΗΝΙΚΟΥ</v>
      </c>
      <c r="B178" s="93" t="s">
        <v>796</v>
      </c>
      <c r="C178" s="83" t="s">
        <v>919</v>
      </c>
      <c r="D178" s="85">
        <v>178123</v>
      </c>
      <c r="E178" s="86" t="s">
        <v>509</v>
      </c>
      <c r="F178" s="87" t="s">
        <v>576</v>
      </c>
      <c r="G178" s="87" t="s">
        <v>747</v>
      </c>
      <c r="H178" s="88" t="s">
        <v>652</v>
      </c>
      <c r="I178" s="80">
        <v>12.309999999999999</v>
      </c>
      <c r="J178" s="100" t="s">
        <v>796</v>
      </c>
      <c r="K178" s="99" t="s">
        <v>268</v>
      </c>
      <c r="L178" s="99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</row>
    <row r="179" spans="1:35" s="77" customFormat="1" ht="15.75">
      <c r="A179" s="79" t="str">
        <f>VLOOKUP(B179,ΣΧΟΛΕΙΑ!$A$2:$D$119,4,FALSE)</f>
        <v>ΚΑΛΛΙΘΕΑΣ</v>
      </c>
      <c r="B179" s="92" t="s">
        <v>305</v>
      </c>
      <c r="C179" s="83" t="s">
        <v>919</v>
      </c>
      <c r="D179" s="85">
        <v>161248</v>
      </c>
      <c r="E179" s="86" t="s">
        <v>117</v>
      </c>
      <c r="F179" s="87" t="s">
        <v>118</v>
      </c>
      <c r="G179" s="87" t="s">
        <v>103</v>
      </c>
      <c r="H179" s="88" t="s">
        <v>696</v>
      </c>
      <c r="I179" s="80">
        <v>19.75</v>
      </c>
      <c r="J179" s="99" t="s">
        <v>305</v>
      </c>
      <c r="K179" s="99"/>
      <c r="L179" s="99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</row>
    <row r="180" spans="1:35" s="77" customFormat="1" ht="15.75">
      <c r="A180" s="79" t="str">
        <f>VLOOKUP(B180,ΣΧΟΛΕΙΑ!$A$2:$D$119,4,FALSE)</f>
        <v>ΚΑΛΛΙΘΕΑΣ</v>
      </c>
      <c r="B180" s="92" t="s">
        <v>305</v>
      </c>
      <c r="C180" s="83" t="s">
        <v>919</v>
      </c>
      <c r="D180" s="85">
        <v>168786</v>
      </c>
      <c r="E180" s="86" t="s">
        <v>532</v>
      </c>
      <c r="F180" s="87" t="s">
        <v>14</v>
      </c>
      <c r="G180" s="87" t="s">
        <v>48</v>
      </c>
      <c r="H180" s="88" t="s">
        <v>682</v>
      </c>
      <c r="I180" s="80">
        <v>16</v>
      </c>
      <c r="J180" s="99" t="s">
        <v>305</v>
      </c>
      <c r="K180" s="99"/>
      <c r="L180" s="99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</row>
    <row r="181" spans="1:35" s="77" customFormat="1" ht="15.75">
      <c r="A181" s="79" t="str">
        <f>VLOOKUP(B181,ΣΧΟΛΕΙΑ!$A$2:$D$119,4,FALSE)</f>
        <v>ΚΑΛΛΙΘΕΑΣ</v>
      </c>
      <c r="B181" s="92" t="s">
        <v>302</v>
      </c>
      <c r="C181" s="83" t="s">
        <v>919</v>
      </c>
      <c r="D181" s="85">
        <v>906703</v>
      </c>
      <c r="E181" s="86" t="s">
        <v>13</v>
      </c>
      <c r="F181" s="87" t="s">
        <v>14</v>
      </c>
      <c r="G181" s="87" t="s">
        <v>739</v>
      </c>
      <c r="H181" s="88" t="s">
        <v>697</v>
      </c>
      <c r="I181" s="80">
        <v>18</v>
      </c>
      <c r="J181" s="99" t="s">
        <v>302</v>
      </c>
      <c r="K181" s="99"/>
      <c r="L181" s="99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</row>
    <row r="182" spans="1:35" s="77" customFormat="1" ht="15.75">
      <c r="A182" s="79" t="str">
        <f>VLOOKUP(B182,ΣΧΟΛΕΙΑ!$A$2:$D$119,4,FALSE)</f>
        <v>ΚΑΛΛΙΘΕΑΣ</v>
      </c>
      <c r="B182" s="92" t="s">
        <v>297</v>
      </c>
      <c r="C182" s="83" t="s">
        <v>919</v>
      </c>
      <c r="D182" s="85">
        <v>152531</v>
      </c>
      <c r="E182" s="86" t="s">
        <v>161</v>
      </c>
      <c r="F182" s="87" t="s">
        <v>162</v>
      </c>
      <c r="G182" s="87" t="s">
        <v>29</v>
      </c>
      <c r="H182" s="88" t="s">
        <v>676</v>
      </c>
      <c r="I182" s="80">
        <v>13</v>
      </c>
      <c r="J182" s="99" t="s">
        <v>297</v>
      </c>
      <c r="K182" s="99"/>
      <c r="L182" s="99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</row>
    <row r="183" spans="1:35" s="77" customFormat="1" ht="15.75">
      <c r="A183" s="79" t="str">
        <f>VLOOKUP(B183,ΣΧΟΛΕΙΑ!$A$2:$D$119,4,FALSE)</f>
        <v>ΚΑΛΛΙΘΕΑΣ</v>
      </c>
      <c r="B183" s="92" t="s">
        <v>294</v>
      </c>
      <c r="C183" s="83" t="s">
        <v>919</v>
      </c>
      <c r="D183" s="85">
        <v>183904</v>
      </c>
      <c r="E183" s="86" t="s">
        <v>164</v>
      </c>
      <c r="F183" s="87" t="s">
        <v>10</v>
      </c>
      <c r="G183" s="87" t="s">
        <v>6</v>
      </c>
      <c r="H183" s="88" t="s">
        <v>654</v>
      </c>
      <c r="I183" s="80">
        <v>16</v>
      </c>
      <c r="J183" s="99" t="s">
        <v>294</v>
      </c>
      <c r="K183" s="99" t="s">
        <v>255</v>
      </c>
      <c r="L183" s="99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</row>
    <row r="184" spans="1:35" s="77" customFormat="1" ht="15.75">
      <c r="A184" s="79" t="str">
        <f>VLOOKUP(B184,ΣΧΟΛΕΙΑ!$A$2:$D$119,4,FALSE)</f>
        <v>ΚΑΛΛΙΘΕΑΣ</v>
      </c>
      <c r="B184" s="92" t="s">
        <v>292</v>
      </c>
      <c r="C184" s="83" t="s">
        <v>919</v>
      </c>
      <c r="D184" s="85">
        <v>193596</v>
      </c>
      <c r="E184" s="86" t="s">
        <v>471</v>
      </c>
      <c r="F184" s="87" t="s">
        <v>61</v>
      </c>
      <c r="G184" s="87" t="s">
        <v>32</v>
      </c>
      <c r="H184" s="88" t="s">
        <v>659</v>
      </c>
      <c r="I184" s="80">
        <v>15.875</v>
      </c>
      <c r="J184" s="99" t="s">
        <v>292</v>
      </c>
      <c r="K184" s="99"/>
      <c r="L184" s="99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</row>
    <row r="185" spans="1:35" s="77" customFormat="1" ht="15.75">
      <c r="A185" s="79" t="str">
        <f>VLOOKUP(B185,ΣΧΟΛΕΙΑ!$A$2:$D$119,4,FALSE)</f>
        <v>ΚΑΛΛΙΘΕΑΣ</v>
      </c>
      <c r="B185" s="92" t="s">
        <v>292</v>
      </c>
      <c r="C185" s="83" t="s">
        <v>919</v>
      </c>
      <c r="D185" s="85">
        <v>146611</v>
      </c>
      <c r="E185" s="86" t="s">
        <v>179</v>
      </c>
      <c r="F185" s="87" t="s">
        <v>14</v>
      </c>
      <c r="G185" s="87" t="s">
        <v>69</v>
      </c>
      <c r="H185" s="88" t="s">
        <v>654</v>
      </c>
      <c r="I185" s="80">
        <v>12.75</v>
      </c>
      <c r="J185" s="99" t="s">
        <v>292</v>
      </c>
      <c r="K185" s="99"/>
      <c r="L185" s="99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</row>
    <row r="186" spans="1:35" s="77" customFormat="1" ht="15.75">
      <c r="A186" s="79" t="str">
        <f>VLOOKUP(B186,ΣΧΟΛΕΙΑ!$A$2:$D$119,4,FALSE)</f>
        <v>ΚΑΛΛΙΘΕΑΣ</v>
      </c>
      <c r="B186" s="92" t="s">
        <v>288</v>
      </c>
      <c r="C186" s="83" t="s">
        <v>919</v>
      </c>
      <c r="D186" s="85">
        <v>173830</v>
      </c>
      <c r="E186" s="86" t="s">
        <v>490</v>
      </c>
      <c r="F186" s="87" t="s">
        <v>99</v>
      </c>
      <c r="G186" s="87" t="s">
        <v>758</v>
      </c>
      <c r="H186" s="88" t="s">
        <v>659</v>
      </c>
      <c r="I186" s="80">
        <v>12</v>
      </c>
      <c r="J186" s="99" t="s">
        <v>288</v>
      </c>
      <c r="K186" s="99"/>
      <c r="L186" s="99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</row>
    <row r="187" spans="1:35" s="77" customFormat="1" ht="15.75">
      <c r="A187" s="79" t="str">
        <f>VLOOKUP(B187,ΣΧΟΛΕΙΑ!$A$2:$D$119,4,FALSE)</f>
        <v>ΚΑΛΛΙΘΕΑΣ</v>
      </c>
      <c r="B187" s="92" t="s">
        <v>288</v>
      </c>
      <c r="C187" s="83" t="s">
        <v>919</v>
      </c>
      <c r="D187" s="85">
        <v>175921</v>
      </c>
      <c r="E187" s="86" t="s">
        <v>122</v>
      </c>
      <c r="F187" s="87" t="s">
        <v>42</v>
      </c>
      <c r="G187" s="87" t="s">
        <v>78</v>
      </c>
      <c r="H187" s="88" t="s">
        <v>654</v>
      </c>
      <c r="I187" s="80">
        <v>10.625</v>
      </c>
      <c r="J187" s="99" t="s">
        <v>288</v>
      </c>
      <c r="K187" s="99"/>
      <c r="L187" s="99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</row>
    <row r="188" spans="1:35" s="77" customFormat="1" ht="15.75">
      <c r="A188" s="79" t="str">
        <f>VLOOKUP(B188,ΣΧΟΛΕΙΑ!$A$2:$D$119,4,FALSE)</f>
        <v>ΚΑΛΛΙΘΕΑΣ</v>
      </c>
      <c r="B188" s="92" t="s">
        <v>284</v>
      </c>
      <c r="C188" s="83" t="s">
        <v>919</v>
      </c>
      <c r="D188" s="85">
        <v>148621</v>
      </c>
      <c r="E188" s="86" t="s">
        <v>62</v>
      </c>
      <c r="F188" s="87" t="s">
        <v>6</v>
      </c>
      <c r="G188" s="87" t="s">
        <v>742</v>
      </c>
      <c r="H188" s="88" t="s">
        <v>657</v>
      </c>
      <c r="I188" s="80">
        <v>13.5</v>
      </c>
      <c r="J188" s="99" t="s">
        <v>284</v>
      </c>
      <c r="K188" s="99"/>
      <c r="L188" s="99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</row>
    <row r="189" spans="1:35" s="77" customFormat="1" ht="15.75">
      <c r="A189" s="79" t="str">
        <f>VLOOKUP(B189,ΣΧΟΛΕΙΑ!$A$2:$D$119,4,FALSE)</f>
        <v>ΚΑΛΛΙΘΕΑΣ</v>
      </c>
      <c r="B189" s="92" t="s">
        <v>279</v>
      </c>
      <c r="C189" s="83" t="s">
        <v>921</v>
      </c>
      <c r="D189" s="85">
        <v>163967</v>
      </c>
      <c r="E189" s="86" t="s">
        <v>472</v>
      </c>
      <c r="F189" s="87" t="s">
        <v>9</v>
      </c>
      <c r="G189" s="87" t="s">
        <v>70</v>
      </c>
      <c r="H189" s="88" t="s">
        <v>650</v>
      </c>
      <c r="I189" s="80">
        <v>14.625</v>
      </c>
      <c r="J189" s="99" t="s">
        <v>263</v>
      </c>
      <c r="K189" s="99" t="s">
        <v>279</v>
      </c>
      <c r="L189" s="99" t="s">
        <v>255</v>
      </c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</row>
    <row r="190" spans="1:35" s="77" customFormat="1" ht="15.75">
      <c r="A190" s="79" t="str">
        <f>VLOOKUP(B190,ΣΧΟΛΕΙΑ!$A$2:$D$119,4,FALSE)</f>
        <v>ΚΑΛΛΙΘΕΑΣ</v>
      </c>
      <c r="B190" s="92" t="s">
        <v>279</v>
      </c>
      <c r="C190" s="83" t="s">
        <v>919</v>
      </c>
      <c r="D190" s="85">
        <v>133376</v>
      </c>
      <c r="E190" s="86" t="s">
        <v>499</v>
      </c>
      <c r="F190" s="87" t="s">
        <v>105</v>
      </c>
      <c r="G190" s="87" t="s">
        <v>10</v>
      </c>
      <c r="H190" s="88" t="s">
        <v>650</v>
      </c>
      <c r="I190" s="80">
        <v>12.375</v>
      </c>
      <c r="J190" s="99" t="s">
        <v>279</v>
      </c>
      <c r="K190" s="99"/>
      <c r="L190" s="99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</row>
    <row r="191" spans="1:35" s="77" customFormat="1" ht="15.75">
      <c r="A191" s="79" t="str">
        <f>VLOOKUP(B191,ΣΧΟΛΕΙΑ!$A$2:$D$119,4,FALSE)</f>
        <v>ΚΑΛΛΙΘΕΑΣ</v>
      </c>
      <c r="B191" s="92" t="s">
        <v>279</v>
      </c>
      <c r="C191" s="83" t="s">
        <v>919</v>
      </c>
      <c r="D191" s="85">
        <v>176089</v>
      </c>
      <c r="E191" s="86" t="s">
        <v>551</v>
      </c>
      <c r="F191" s="87" t="s">
        <v>10</v>
      </c>
      <c r="G191" s="87" t="s">
        <v>14</v>
      </c>
      <c r="H191" s="89" t="s">
        <v>659</v>
      </c>
      <c r="I191" s="80">
        <v>11</v>
      </c>
      <c r="J191" s="99" t="s">
        <v>279</v>
      </c>
      <c r="K191" s="99"/>
      <c r="L191" s="99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</row>
    <row r="192" spans="1:35" s="77" customFormat="1" ht="15.75">
      <c r="A192" s="79" t="str">
        <f>VLOOKUP(B192,ΣΧΟΛΕΙΑ!$A$2:$D$119,4,FALSE)</f>
        <v>ΚΑΛΛΙΘΕΑΣ</v>
      </c>
      <c r="B192" s="92" t="s">
        <v>269</v>
      </c>
      <c r="C192" s="83" t="s">
        <v>919</v>
      </c>
      <c r="D192" s="85">
        <v>159520</v>
      </c>
      <c r="E192" s="86" t="s">
        <v>148</v>
      </c>
      <c r="F192" s="87" t="s">
        <v>135</v>
      </c>
      <c r="G192" s="87" t="s">
        <v>748</v>
      </c>
      <c r="H192" s="88" t="s">
        <v>650</v>
      </c>
      <c r="I192" s="80">
        <v>14.629999999999999</v>
      </c>
      <c r="J192" s="99" t="s">
        <v>269</v>
      </c>
      <c r="K192" s="99" t="s">
        <v>210</v>
      </c>
      <c r="L192" s="99" t="s">
        <v>255</v>
      </c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</row>
    <row r="193" spans="1:35" s="77" customFormat="1" ht="15.75">
      <c r="A193" s="79" t="str">
        <f>VLOOKUP(B193,ΣΧΟΛΕΙΑ!$A$2:$D$119,4,FALSE)</f>
        <v>ΚΑΛΛΙΘΕΑΣ</v>
      </c>
      <c r="B193" s="92" t="s">
        <v>269</v>
      </c>
      <c r="C193" s="83" t="s">
        <v>919</v>
      </c>
      <c r="D193" s="85">
        <v>137695</v>
      </c>
      <c r="E193" s="86" t="s">
        <v>64</v>
      </c>
      <c r="F193" s="87" t="s">
        <v>16</v>
      </c>
      <c r="G193" s="87" t="s">
        <v>48</v>
      </c>
      <c r="H193" s="88" t="s">
        <v>654</v>
      </c>
      <c r="I193" s="80">
        <v>14</v>
      </c>
      <c r="J193" s="99" t="s">
        <v>269</v>
      </c>
      <c r="K193" s="99"/>
      <c r="L193" s="99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</row>
    <row r="194" spans="1:35" s="77" customFormat="1" ht="15.75">
      <c r="A194" s="79" t="str">
        <f>VLOOKUP(B194,ΣΧΟΛΕΙΑ!$A$2:$D$119,4,FALSE)</f>
        <v>ΚΑΛΛΙΘΕΑΣ</v>
      </c>
      <c r="B194" s="92" t="s">
        <v>269</v>
      </c>
      <c r="C194" s="83" t="s">
        <v>919</v>
      </c>
      <c r="D194" s="85">
        <v>207027</v>
      </c>
      <c r="E194" s="86" t="s">
        <v>121</v>
      </c>
      <c r="F194" s="87" t="s">
        <v>9</v>
      </c>
      <c r="G194" s="87" t="s">
        <v>48</v>
      </c>
      <c r="H194" s="88" t="s">
        <v>654</v>
      </c>
      <c r="I194" s="80">
        <v>7.5</v>
      </c>
      <c r="J194" s="99" t="s">
        <v>269</v>
      </c>
      <c r="K194" s="99" t="s">
        <v>255</v>
      </c>
      <c r="L194" s="99" t="s">
        <v>200</v>
      </c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</row>
    <row r="195" spans="1:35" s="77" customFormat="1" ht="15.75">
      <c r="A195" s="79" t="str">
        <f>VLOOKUP(B195,ΣΧΟΛΕΙΑ!$A$2:$D$119,4,FALSE)</f>
        <v>ΚΑΛΛΙΘΕΑΣ</v>
      </c>
      <c r="B195" s="92" t="s">
        <v>255</v>
      </c>
      <c r="C195" s="83" t="s">
        <v>921</v>
      </c>
      <c r="D195" s="85">
        <v>163309</v>
      </c>
      <c r="E195" s="86" t="s">
        <v>180</v>
      </c>
      <c r="F195" s="87" t="s">
        <v>48</v>
      </c>
      <c r="G195" s="87" t="s">
        <v>10</v>
      </c>
      <c r="H195" s="88" t="s">
        <v>671</v>
      </c>
      <c r="I195" s="80">
        <v>16.5</v>
      </c>
      <c r="J195" s="99" t="s">
        <v>238</v>
      </c>
      <c r="K195" s="99" t="s">
        <v>255</v>
      </c>
      <c r="L195" s="100" t="s">
        <v>630</v>
      </c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</row>
    <row r="196" spans="1:35" s="77" customFormat="1" ht="15.75">
      <c r="A196" s="79" t="str">
        <f>VLOOKUP(B196,ΣΧΟΛΕΙΑ!$A$2:$D$119,4,FALSE)</f>
        <v>ΚΑΛΛΙΘΕΑΣ</v>
      </c>
      <c r="B196" s="92" t="s">
        <v>255</v>
      </c>
      <c r="C196" s="83" t="s">
        <v>921</v>
      </c>
      <c r="D196" s="85">
        <v>183904</v>
      </c>
      <c r="E196" s="86" t="s">
        <v>164</v>
      </c>
      <c r="F196" s="87" t="s">
        <v>10</v>
      </c>
      <c r="G196" s="87" t="s">
        <v>6</v>
      </c>
      <c r="H196" s="88" t="s">
        <v>654</v>
      </c>
      <c r="I196" s="80">
        <v>16</v>
      </c>
      <c r="J196" s="99" t="s">
        <v>294</v>
      </c>
      <c r="K196" s="99" t="s">
        <v>255</v>
      </c>
      <c r="L196" s="99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</row>
    <row r="197" spans="1:35" s="77" customFormat="1" ht="15.75">
      <c r="A197" s="79" t="str">
        <f>VLOOKUP(B197,ΣΧΟΛΕΙΑ!$A$2:$D$119,4,FALSE)</f>
        <v>ΚΑΛΛΙΘΕΑΣ</v>
      </c>
      <c r="B197" s="92" t="s">
        <v>255</v>
      </c>
      <c r="C197" s="83" t="s">
        <v>920</v>
      </c>
      <c r="D197" s="85">
        <v>159520</v>
      </c>
      <c r="E197" s="86" t="s">
        <v>148</v>
      </c>
      <c r="F197" s="87" t="s">
        <v>135</v>
      </c>
      <c r="G197" s="87" t="s">
        <v>748</v>
      </c>
      <c r="H197" s="88" t="s">
        <v>650</v>
      </c>
      <c r="I197" s="80">
        <v>14.629999999999999</v>
      </c>
      <c r="J197" s="99" t="s">
        <v>269</v>
      </c>
      <c r="K197" s="99" t="s">
        <v>210</v>
      </c>
      <c r="L197" s="99" t="s">
        <v>255</v>
      </c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</row>
    <row r="198" spans="1:35" s="77" customFormat="1" ht="15.75">
      <c r="A198" s="79" t="str">
        <f>VLOOKUP(B198,ΣΧΟΛΕΙΑ!$A$2:$D$119,4,FALSE)</f>
        <v>ΚΑΛΛΙΘΕΑΣ</v>
      </c>
      <c r="B198" s="92" t="s">
        <v>255</v>
      </c>
      <c r="C198" s="83" t="s">
        <v>920</v>
      </c>
      <c r="D198" s="85">
        <v>163967</v>
      </c>
      <c r="E198" s="86" t="s">
        <v>472</v>
      </c>
      <c r="F198" s="87" t="s">
        <v>9</v>
      </c>
      <c r="G198" s="87" t="s">
        <v>70</v>
      </c>
      <c r="H198" s="88" t="s">
        <v>650</v>
      </c>
      <c r="I198" s="80">
        <v>14.625</v>
      </c>
      <c r="J198" s="99" t="s">
        <v>263</v>
      </c>
      <c r="K198" s="99" t="s">
        <v>279</v>
      </c>
      <c r="L198" s="99" t="s">
        <v>255</v>
      </c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</row>
    <row r="199" spans="1:35" s="77" customFormat="1" ht="15.75">
      <c r="A199" s="79" t="str">
        <f>VLOOKUP(B199,ΣΧΟΛΕΙΑ!$A$2:$D$119,4,FALSE)</f>
        <v>ΚΑΛΛΙΘΕΑΣ</v>
      </c>
      <c r="B199" s="92" t="s">
        <v>255</v>
      </c>
      <c r="C199" s="83" t="s">
        <v>919</v>
      </c>
      <c r="D199" s="85">
        <v>191661</v>
      </c>
      <c r="E199" s="86" t="s">
        <v>517</v>
      </c>
      <c r="F199" s="87" t="s">
        <v>48</v>
      </c>
      <c r="G199" s="87" t="s">
        <v>26</v>
      </c>
      <c r="H199" s="88" t="s">
        <v>682</v>
      </c>
      <c r="I199" s="80">
        <v>14.620000000000001</v>
      </c>
      <c r="J199" s="99" t="s">
        <v>255</v>
      </c>
      <c r="K199" s="99" t="s">
        <v>895</v>
      </c>
      <c r="L199" s="99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</row>
    <row r="200" spans="1:35" s="77" customFormat="1" ht="15.75">
      <c r="A200" s="79" t="str">
        <f>VLOOKUP(B200,ΣΧΟΛΕΙΑ!$A$2:$D$119,4,FALSE)</f>
        <v>ΚΑΛΛΙΘΕΑΣ</v>
      </c>
      <c r="B200" s="92" t="s">
        <v>255</v>
      </c>
      <c r="C200" s="83" t="s">
        <v>919</v>
      </c>
      <c r="D200" s="85">
        <v>187415</v>
      </c>
      <c r="E200" s="86" t="s">
        <v>130</v>
      </c>
      <c r="F200" s="87" t="s">
        <v>48</v>
      </c>
      <c r="G200" s="87" t="s">
        <v>6</v>
      </c>
      <c r="H200" s="88" t="s">
        <v>664</v>
      </c>
      <c r="I200" s="80">
        <v>13.875</v>
      </c>
      <c r="J200" s="99" t="s">
        <v>255</v>
      </c>
      <c r="K200" s="99" t="s">
        <v>200</v>
      </c>
      <c r="L200" s="99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</row>
    <row r="201" spans="1:35" s="77" customFormat="1" ht="15.75">
      <c r="A201" s="79" t="str">
        <f>VLOOKUP(B201,ΣΧΟΛΕΙΑ!$A$2:$D$119,4,FALSE)</f>
        <v>ΚΑΛΛΙΘΕΑΣ</v>
      </c>
      <c r="B201" s="92" t="s">
        <v>255</v>
      </c>
      <c r="C201" s="83" t="s">
        <v>920</v>
      </c>
      <c r="D201" s="85">
        <v>146828</v>
      </c>
      <c r="E201" s="86" t="s">
        <v>436</v>
      </c>
      <c r="F201" s="87" t="s">
        <v>6</v>
      </c>
      <c r="G201" s="87" t="s">
        <v>7</v>
      </c>
      <c r="H201" s="88" t="s">
        <v>654</v>
      </c>
      <c r="I201" s="80">
        <v>13</v>
      </c>
      <c r="J201" s="99" t="s">
        <v>203</v>
      </c>
      <c r="K201" s="99" t="s">
        <v>210</v>
      </c>
      <c r="L201" s="99" t="s">
        <v>255</v>
      </c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</row>
    <row r="202" spans="1:35" s="77" customFormat="1" ht="27">
      <c r="A202" s="79" t="str">
        <f>VLOOKUP(B202,ΣΧΟΛΕΙΑ!$A$2:$D$119,4,FALSE)</f>
        <v>ΚΑΛΛΙΘΕΑΣ</v>
      </c>
      <c r="B202" s="92" t="s">
        <v>255</v>
      </c>
      <c r="C202" s="83" t="s">
        <v>919</v>
      </c>
      <c r="D202" s="85">
        <v>184270</v>
      </c>
      <c r="E202" s="86" t="s">
        <v>465</v>
      </c>
      <c r="F202" s="87" t="s">
        <v>128</v>
      </c>
      <c r="G202" s="87" t="s">
        <v>14</v>
      </c>
      <c r="H202" s="88" t="s">
        <v>675</v>
      </c>
      <c r="I202" s="80">
        <v>10.5</v>
      </c>
      <c r="J202" s="99" t="s">
        <v>255</v>
      </c>
      <c r="K202" s="99" t="s">
        <v>212</v>
      </c>
      <c r="L202" s="99" t="s">
        <v>256</v>
      </c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</row>
    <row r="203" spans="1:35" s="77" customFormat="1" ht="15.75">
      <c r="A203" s="79" t="str">
        <f>VLOOKUP(B203,ΣΧΟΛΕΙΑ!$A$2:$D$119,4,FALSE)</f>
        <v>ΚΑΛΛΙΘΕΑΣ</v>
      </c>
      <c r="B203" s="92" t="s">
        <v>255</v>
      </c>
      <c r="C203" s="83" t="s">
        <v>921</v>
      </c>
      <c r="D203" s="85">
        <v>207027</v>
      </c>
      <c r="E203" s="86" t="s">
        <v>121</v>
      </c>
      <c r="F203" s="87" t="s">
        <v>9</v>
      </c>
      <c r="G203" s="87" t="s">
        <v>48</v>
      </c>
      <c r="H203" s="88" t="s">
        <v>654</v>
      </c>
      <c r="I203" s="80">
        <v>7.5</v>
      </c>
      <c r="J203" s="99" t="s">
        <v>269</v>
      </c>
      <c r="K203" s="99" t="s">
        <v>255</v>
      </c>
      <c r="L203" s="99" t="s">
        <v>200</v>
      </c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</row>
    <row r="204" spans="1:35" s="77" customFormat="1" ht="15.75">
      <c r="A204" s="79" t="str">
        <f>VLOOKUP(B204,ΣΧΟΛΕΙΑ!$A$2:$D$119,4,FALSE)</f>
        <v>ΚΑΛΛΙΘΕΑΣ</v>
      </c>
      <c r="B204" s="92" t="s">
        <v>247</v>
      </c>
      <c r="C204" s="83" t="s">
        <v>919</v>
      </c>
      <c r="D204" s="85">
        <v>147916</v>
      </c>
      <c r="E204" s="86" t="s">
        <v>98</v>
      </c>
      <c r="F204" s="87" t="s">
        <v>21</v>
      </c>
      <c r="G204" s="87" t="s">
        <v>48</v>
      </c>
      <c r="H204" s="88" t="s">
        <v>658</v>
      </c>
      <c r="I204" s="80">
        <v>11.875</v>
      </c>
      <c r="J204" s="99" t="s">
        <v>247</v>
      </c>
      <c r="K204" s="99"/>
      <c r="L204" s="99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</row>
    <row r="205" spans="1:35" s="77" customFormat="1" ht="15.75">
      <c r="A205" s="79" t="str">
        <f>VLOOKUP(B205,ΣΧΟΛΕΙΑ!$A$2:$D$119,4,FALSE)</f>
        <v>ΚΑΛΛΙΘΕΑΣ</v>
      </c>
      <c r="B205" s="92" t="s">
        <v>238</v>
      </c>
      <c r="C205" s="83" t="s">
        <v>919</v>
      </c>
      <c r="D205" s="85">
        <v>163309</v>
      </c>
      <c r="E205" s="86" t="s">
        <v>180</v>
      </c>
      <c r="F205" s="87" t="s">
        <v>48</v>
      </c>
      <c r="G205" s="87" t="s">
        <v>10</v>
      </c>
      <c r="H205" s="88" t="s">
        <v>671</v>
      </c>
      <c r="I205" s="80">
        <v>16.5</v>
      </c>
      <c r="J205" s="99" t="s">
        <v>238</v>
      </c>
      <c r="K205" s="99" t="s">
        <v>255</v>
      </c>
      <c r="L205" s="100" t="s">
        <v>630</v>
      </c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</row>
    <row r="206" spans="1:35" s="77" customFormat="1" ht="15.75">
      <c r="A206" s="79" t="str">
        <f>VLOOKUP(B206,ΣΧΟΛΕΙΑ!$A$2:$D$119,4,FALSE)</f>
        <v>ΚΑΛΛΙΘΕΑΣ</v>
      </c>
      <c r="B206" s="92" t="s">
        <v>238</v>
      </c>
      <c r="C206" s="83" t="s">
        <v>919</v>
      </c>
      <c r="D206" s="85">
        <v>185342</v>
      </c>
      <c r="E206" s="86" t="s">
        <v>529</v>
      </c>
      <c r="F206" s="87" t="s">
        <v>581</v>
      </c>
      <c r="G206" s="87" t="s">
        <v>750</v>
      </c>
      <c r="H206" s="88" t="s">
        <v>691</v>
      </c>
      <c r="I206" s="80">
        <v>9.5619999999999994</v>
      </c>
      <c r="J206" s="99" t="s">
        <v>238</v>
      </c>
      <c r="K206" s="99"/>
      <c r="L206" s="99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</row>
    <row r="207" spans="1:35" s="77" customFormat="1" ht="15.75">
      <c r="A207" s="79" t="str">
        <f>VLOOKUP(B207,ΣΧΟΛΕΙΑ!$A$2:$D$119,4,FALSE)</f>
        <v>ΚΑΛΛΙΘΕΑΣ</v>
      </c>
      <c r="B207" s="92" t="s">
        <v>238</v>
      </c>
      <c r="C207" s="83" t="s">
        <v>919</v>
      </c>
      <c r="D207" s="85">
        <v>183244</v>
      </c>
      <c r="E207" s="86" t="s">
        <v>442</v>
      </c>
      <c r="F207" s="87" t="s">
        <v>561</v>
      </c>
      <c r="G207" s="87" t="s">
        <v>21</v>
      </c>
      <c r="H207" s="88" t="s">
        <v>650</v>
      </c>
      <c r="I207" s="80">
        <v>2.75</v>
      </c>
      <c r="J207" s="99" t="s">
        <v>238</v>
      </c>
      <c r="K207" s="99"/>
      <c r="L207" s="99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</row>
    <row r="208" spans="1:35" s="77" customFormat="1" ht="27">
      <c r="A208" s="79" t="str">
        <f>VLOOKUP(B208,ΣΧΟΛΕΙΑ!$A$2:$D$119,4,FALSE)</f>
        <v>ΚΑΛΛΙΘΕΑΣ</v>
      </c>
      <c r="B208" s="92" t="s">
        <v>220</v>
      </c>
      <c r="C208" s="83" t="s">
        <v>919</v>
      </c>
      <c r="D208" s="85">
        <v>169370</v>
      </c>
      <c r="E208" s="86" t="s">
        <v>19</v>
      </c>
      <c r="F208" s="87" t="s">
        <v>20</v>
      </c>
      <c r="G208" s="87" t="s">
        <v>21</v>
      </c>
      <c r="H208" s="88" t="s">
        <v>651</v>
      </c>
      <c r="I208" s="80">
        <v>16.186999999999998</v>
      </c>
      <c r="J208" s="99" t="s">
        <v>220</v>
      </c>
      <c r="K208" s="99" t="s">
        <v>290</v>
      </c>
      <c r="L208" s="99" t="s">
        <v>234</v>
      </c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</row>
    <row r="209" spans="1:35" s="77" customFormat="1" ht="15.75">
      <c r="A209" s="79" t="str">
        <f>VLOOKUP(B209,ΣΧΟΛΕΙΑ!$A$2:$D$119,4,FALSE)</f>
        <v>ΚΑΛΛΙΘΕΑΣ</v>
      </c>
      <c r="B209" s="92" t="s">
        <v>220</v>
      </c>
      <c r="C209" s="83" t="s">
        <v>919</v>
      </c>
      <c r="D209" s="85">
        <v>187244</v>
      </c>
      <c r="E209" s="86" t="s">
        <v>470</v>
      </c>
      <c r="F209" s="87" t="s">
        <v>29</v>
      </c>
      <c r="G209" s="87" t="s">
        <v>48</v>
      </c>
      <c r="H209" s="88" t="s">
        <v>674</v>
      </c>
      <c r="I209" s="80">
        <v>13.5</v>
      </c>
      <c r="J209" s="99" t="s">
        <v>220</v>
      </c>
      <c r="K209" s="99"/>
      <c r="L209" s="99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</row>
    <row r="210" spans="1:35" s="77" customFormat="1" ht="15.75">
      <c r="A210" s="79" t="str">
        <f>VLOOKUP(B210,ΣΧΟΛΕΙΑ!$A$2:$D$119,4,FALSE)</f>
        <v>ΚΑΛΛΙΘΕΑΣ</v>
      </c>
      <c r="B210" s="92" t="s">
        <v>220</v>
      </c>
      <c r="C210" s="83" t="s">
        <v>919</v>
      </c>
      <c r="D210" s="85">
        <v>153927</v>
      </c>
      <c r="E210" s="86" t="s">
        <v>487</v>
      </c>
      <c r="F210" s="87" t="s">
        <v>162</v>
      </c>
      <c r="G210" s="87" t="s">
        <v>14</v>
      </c>
      <c r="H210" s="88" t="s">
        <v>650</v>
      </c>
      <c r="I210" s="80">
        <v>12</v>
      </c>
      <c r="J210" s="99" t="s">
        <v>220</v>
      </c>
      <c r="K210" s="99"/>
      <c r="L210" s="99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</row>
    <row r="211" spans="1:35" s="77" customFormat="1" ht="15.75">
      <c r="A211" s="79" t="str">
        <f>VLOOKUP(B211,ΣΧΟΛΕΙΑ!$A$2:$D$119,4,FALSE)</f>
        <v>ΚΑΛΛΙΘΕΑΣ</v>
      </c>
      <c r="B211" s="92" t="s">
        <v>220</v>
      </c>
      <c r="C211" s="83" t="s">
        <v>919</v>
      </c>
      <c r="D211" s="85">
        <v>165368</v>
      </c>
      <c r="E211" s="86" t="s">
        <v>443</v>
      </c>
      <c r="F211" s="87" t="s">
        <v>562</v>
      </c>
      <c r="G211" s="87" t="s">
        <v>48</v>
      </c>
      <c r="H211" s="88" t="s">
        <v>651</v>
      </c>
      <c r="I211" s="80">
        <v>11.5</v>
      </c>
      <c r="J211" s="99" t="s">
        <v>220</v>
      </c>
      <c r="K211" s="99"/>
      <c r="L211" s="99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</row>
    <row r="212" spans="1:35" s="77" customFormat="1" ht="15.75">
      <c r="A212" s="79" t="str">
        <f>VLOOKUP(B212,ΣΧΟΛΕΙΑ!$A$2:$D$119,4,FALSE)</f>
        <v>ΚΑΛΛΙΘΕΑΣ</v>
      </c>
      <c r="B212" s="92" t="s">
        <v>210</v>
      </c>
      <c r="C212" s="83" t="s">
        <v>921</v>
      </c>
      <c r="D212" s="85">
        <v>159520</v>
      </c>
      <c r="E212" s="86" t="s">
        <v>148</v>
      </c>
      <c r="F212" s="87" t="s">
        <v>135</v>
      </c>
      <c r="G212" s="87" t="s">
        <v>748</v>
      </c>
      <c r="H212" s="88" t="s">
        <v>650</v>
      </c>
      <c r="I212" s="80">
        <v>14.629999999999999</v>
      </c>
      <c r="J212" s="99" t="s">
        <v>269</v>
      </c>
      <c r="K212" s="99" t="s">
        <v>210</v>
      </c>
      <c r="L212" s="99" t="s">
        <v>255</v>
      </c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</row>
    <row r="213" spans="1:35" s="77" customFormat="1" ht="15.75">
      <c r="A213" s="79" t="str">
        <f>VLOOKUP(B213,ΣΧΟΛΕΙΑ!$A$2:$D$119,4,FALSE)</f>
        <v>ΚΑΛΛΙΘΕΑΣ</v>
      </c>
      <c r="B213" s="92" t="s">
        <v>210</v>
      </c>
      <c r="C213" s="83" t="s">
        <v>919</v>
      </c>
      <c r="D213" s="85">
        <v>148426</v>
      </c>
      <c r="E213" s="86" t="s">
        <v>555</v>
      </c>
      <c r="F213" s="87" t="s">
        <v>15</v>
      </c>
      <c r="G213" s="87" t="s">
        <v>14</v>
      </c>
      <c r="H213" s="88" t="s">
        <v>650</v>
      </c>
      <c r="I213" s="80">
        <v>14.5</v>
      </c>
      <c r="J213" s="99" t="s">
        <v>210</v>
      </c>
      <c r="K213" s="99"/>
      <c r="L213" s="99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</row>
    <row r="214" spans="1:35" s="77" customFormat="1" ht="15.75">
      <c r="A214" s="79" t="str">
        <f>VLOOKUP(B214,ΣΧΟΛΕΙΑ!$A$2:$D$119,4,FALSE)</f>
        <v>ΚΑΛΛΙΘΕΑΣ</v>
      </c>
      <c r="B214" s="92" t="s">
        <v>210</v>
      </c>
      <c r="C214" s="83" t="s">
        <v>921</v>
      </c>
      <c r="D214" s="85">
        <v>146828</v>
      </c>
      <c r="E214" s="86" t="s">
        <v>436</v>
      </c>
      <c r="F214" s="87" t="s">
        <v>6</v>
      </c>
      <c r="G214" s="87" t="s">
        <v>7</v>
      </c>
      <c r="H214" s="88" t="s">
        <v>654</v>
      </c>
      <c r="I214" s="80">
        <v>13</v>
      </c>
      <c r="J214" s="99" t="s">
        <v>203</v>
      </c>
      <c r="K214" s="99" t="s">
        <v>210</v>
      </c>
      <c r="L214" s="99" t="s">
        <v>255</v>
      </c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</row>
    <row r="215" spans="1:35" s="77" customFormat="1" ht="15.75">
      <c r="A215" s="79" t="str">
        <f>VLOOKUP(B215,ΣΧΟΛΕΙΑ!$A$2:$D$119,4,FALSE)</f>
        <v>ΚΑΛΛΙΘΕΑΣ</v>
      </c>
      <c r="B215" s="92" t="s">
        <v>203</v>
      </c>
      <c r="C215" s="83" t="s">
        <v>919</v>
      </c>
      <c r="D215" s="85">
        <v>146828</v>
      </c>
      <c r="E215" s="86" t="s">
        <v>436</v>
      </c>
      <c r="F215" s="87" t="s">
        <v>6</v>
      </c>
      <c r="G215" s="87" t="s">
        <v>7</v>
      </c>
      <c r="H215" s="88" t="s">
        <v>654</v>
      </c>
      <c r="I215" s="80">
        <v>13</v>
      </c>
      <c r="J215" s="99" t="s">
        <v>203</v>
      </c>
      <c r="K215" s="99" t="s">
        <v>210</v>
      </c>
      <c r="L215" s="99" t="s">
        <v>255</v>
      </c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</row>
    <row r="216" spans="1:35" s="77" customFormat="1" ht="15.75">
      <c r="A216" s="79" t="str">
        <f>VLOOKUP(B216,ΣΧΟΛΕΙΑ!$A$2:$D$119,4,FALSE)</f>
        <v>ΚΑΛΛΙΘΕΑΣ</v>
      </c>
      <c r="B216" s="92" t="s">
        <v>203</v>
      </c>
      <c r="C216" s="83" t="s">
        <v>919</v>
      </c>
      <c r="D216" s="85">
        <v>202956</v>
      </c>
      <c r="E216" s="86" t="s">
        <v>469</v>
      </c>
      <c r="F216" s="87" t="s">
        <v>103</v>
      </c>
      <c r="G216" s="87" t="s">
        <v>23</v>
      </c>
      <c r="H216" s="88" t="s">
        <v>676</v>
      </c>
      <c r="I216" s="80">
        <v>12</v>
      </c>
      <c r="J216" s="99" t="s">
        <v>203</v>
      </c>
      <c r="K216" s="99"/>
      <c r="L216" s="99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</row>
    <row r="217" spans="1:35" s="77" customFormat="1" ht="15.75">
      <c r="A217" s="79" t="str">
        <f>VLOOKUP(B217,ΣΧΟΛΕΙΑ!$A$2:$D$119,4,FALSE)</f>
        <v>ΚΑΛΛΙΘΕΑΣ</v>
      </c>
      <c r="B217" s="92" t="s">
        <v>203</v>
      </c>
      <c r="C217" s="83" t="s">
        <v>919</v>
      </c>
      <c r="D217" s="85">
        <v>157556</v>
      </c>
      <c r="E217" s="86" t="s">
        <v>519</v>
      </c>
      <c r="F217" s="87" t="s">
        <v>29</v>
      </c>
      <c r="G217" s="87" t="s">
        <v>100</v>
      </c>
      <c r="H217" s="88" t="s">
        <v>690</v>
      </c>
      <c r="I217" s="80">
        <v>11.936999999999999</v>
      </c>
      <c r="J217" s="99" t="s">
        <v>203</v>
      </c>
      <c r="K217" s="99"/>
      <c r="L217" s="99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</row>
    <row r="218" spans="1:35" s="77" customFormat="1" ht="15.75">
      <c r="A218" s="79" t="str">
        <f>VLOOKUP(B218,ΣΧΟΛΕΙΑ!$A$2:$D$119,4,FALSE)</f>
        <v>ΚΑΛΛΙΘΕΑΣ</v>
      </c>
      <c r="B218" s="92" t="s">
        <v>202</v>
      </c>
      <c r="C218" s="83" t="s">
        <v>919</v>
      </c>
      <c r="D218" s="85">
        <v>162559</v>
      </c>
      <c r="E218" s="86" t="s">
        <v>57</v>
      </c>
      <c r="F218" s="87" t="s">
        <v>7</v>
      </c>
      <c r="G218" s="87" t="s">
        <v>21</v>
      </c>
      <c r="H218" s="88" t="s">
        <v>654</v>
      </c>
      <c r="I218" s="80">
        <v>13.375</v>
      </c>
      <c r="J218" s="99" t="s">
        <v>202</v>
      </c>
      <c r="K218" s="99" t="s">
        <v>263</v>
      </c>
      <c r="L218" s="99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</row>
    <row r="219" spans="1:35" s="77" customFormat="1" ht="15.75">
      <c r="A219" s="79" t="str">
        <f>VLOOKUP(B219,ΣΧΟΛΕΙΑ!$A$2:$D$119,4,FALSE)</f>
        <v>ΚΑΛΛΙΘΕΑΣ</v>
      </c>
      <c r="B219" s="92" t="s">
        <v>201</v>
      </c>
      <c r="C219" s="83" t="s">
        <v>919</v>
      </c>
      <c r="D219" s="85">
        <v>161026</v>
      </c>
      <c r="E219" s="86" t="s">
        <v>142</v>
      </c>
      <c r="F219" s="87" t="s">
        <v>32</v>
      </c>
      <c r="G219" s="87" t="s">
        <v>749</v>
      </c>
      <c r="H219" s="88" t="s">
        <v>658</v>
      </c>
      <c r="I219" s="80">
        <v>13.5</v>
      </c>
      <c r="J219" s="99" t="s">
        <v>201</v>
      </c>
      <c r="K219" s="99"/>
      <c r="L219" s="99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</row>
    <row r="220" spans="1:35" s="77" customFormat="1" ht="15.75">
      <c r="A220" s="79" t="str">
        <f>VLOOKUP(B220,ΣΧΟΛΕΙΑ!$A$2:$D$119,4,FALSE)</f>
        <v>ΚΑΛΛΙΘΕΑΣ</v>
      </c>
      <c r="B220" s="92" t="s">
        <v>200</v>
      </c>
      <c r="C220" s="83" t="s">
        <v>919</v>
      </c>
      <c r="D220" s="85">
        <v>132907</v>
      </c>
      <c r="E220" s="86" t="s">
        <v>460</v>
      </c>
      <c r="F220" s="87" t="s">
        <v>52</v>
      </c>
      <c r="G220" s="87" t="s">
        <v>53</v>
      </c>
      <c r="H220" s="88" t="s">
        <v>650</v>
      </c>
      <c r="I220" s="80">
        <v>14</v>
      </c>
      <c r="J220" s="99" t="s">
        <v>200</v>
      </c>
      <c r="K220" s="99"/>
      <c r="L220" s="99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</row>
    <row r="221" spans="1:35" s="77" customFormat="1" ht="15.75">
      <c r="A221" s="79" t="str">
        <f>VLOOKUP(B221,ΣΧΟΛΕΙΑ!$A$2:$D$119,4,FALSE)</f>
        <v>ΚΑΛΛΙΘΕΑΣ</v>
      </c>
      <c r="B221" s="92" t="s">
        <v>200</v>
      </c>
      <c r="C221" s="83" t="s">
        <v>921</v>
      </c>
      <c r="D221" s="85">
        <v>187415</v>
      </c>
      <c r="E221" s="86" t="s">
        <v>130</v>
      </c>
      <c r="F221" s="87" t="s">
        <v>48</v>
      </c>
      <c r="G221" s="87" t="s">
        <v>6</v>
      </c>
      <c r="H221" s="88" t="s">
        <v>664</v>
      </c>
      <c r="I221" s="80">
        <v>13.875</v>
      </c>
      <c r="J221" s="99" t="s">
        <v>255</v>
      </c>
      <c r="K221" s="99" t="s">
        <v>200</v>
      </c>
      <c r="L221" s="99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</row>
    <row r="222" spans="1:35" s="77" customFormat="1" ht="15.75">
      <c r="A222" s="79" t="str">
        <f>VLOOKUP(B222,ΣΧΟΛΕΙΑ!$A$2:$D$119,4,FALSE)</f>
        <v>ΚΑΛΛΙΘΕΑΣ</v>
      </c>
      <c r="B222" s="92" t="s">
        <v>200</v>
      </c>
      <c r="C222" s="83" t="s">
        <v>920</v>
      </c>
      <c r="D222" s="85">
        <v>207027</v>
      </c>
      <c r="E222" s="86" t="s">
        <v>121</v>
      </c>
      <c r="F222" s="87" t="s">
        <v>9</v>
      </c>
      <c r="G222" s="87" t="s">
        <v>48</v>
      </c>
      <c r="H222" s="88" t="s">
        <v>654</v>
      </c>
      <c r="I222" s="80">
        <v>7.5</v>
      </c>
      <c r="J222" s="99" t="s">
        <v>269</v>
      </c>
      <c r="K222" s="99" t="s">
        <v>255</v>
      </c>
      <c r="L222" s="99" t="s">
        <v>200</v>
      </c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</row>
    <row r="223" spans="1:35" s="77" customFormat="1" ht="15.75">
      <c r="A223" s="79" t="str">
        <f>VLOOKUP(B223,ΣΧΟΛΕΙΑ!$A$2:$D$119,4,FALSE)</f>
        <v>ΜΟΣΧΑΤΟΥ</v>
      </c>
      <c r="B223" s="92" t="s">
        <v>306</v>
      </c>
      <c r="C223" s="83" t="s">
        <v>919</v>
      </c>
      <c r="D223" s="85">
        <v>168885</v>
      </c>
      <c r="E223" s="86" t="s">
        <v>28</v>
      </c>
      <c r="F223" s="87" t="s">
        <v>29</v>
      </c>
      <c r="G223" s="87" t="s">
        <v>734</v>
      </c>
      <c r="H223" s="88" t="s">
        <v>652</v>
      </c>
      <c r="I223" s="80">
        <v>15.875</v>
      </c>
      <c r="J223" s="99" t="s">
        <v>306</v>
      </c>
      <c r="K223" s="99"/>
      <c r="L223" s="99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</row>
    <row r="224" spans="1:35" s="77" customFormat="1" ht="15.75">
      <c r="A224" s="79" t="str">
        <f>VLOOKUP(B224,ΣΧΟΛΕΙΑ!$A$2:$D$119,4,FALSE)</f>
        <v>ΜΟΣΧΑΤΟΥ</v>
      </c>
      <c r="B224" s="92" t="s">
        <v>262</v>
      </c>
      <c r="C224" s="83" t="s">
        <v>919</v>
      </c>
      <c r="D224" s="85">
        <v>172468</v>
      </c>
      <c r="E224" s="86" t="s">
        <v>43</v>
      </c>
      <c r="F224" s="87" t="s">
        <v>44</v>
      </c>
      <c r="G224" s="87" t="s">
        <v>26</v>
      </c>
      <c r="H224" s="88" t="s">
        <v>652</v>
      </c>
      <c r="I224" s="80">
        <v>16</v>
      </c>
      <c r="J224" s="99" t="s">
        <v>262</v>
      </c>
      <c r="K224" s="99"/>
      <c r="L224" s="99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</row>
    <row r="225" spans="1:35" s="77" customFormat="1" ht="15.75">
      <c r="A225" s="79" t="str">
        <f>VLOOKUP(B225,ΣΧΟΛΕΙΑ!$A$2:$D$119,4,FALSE)</f>
        <v>ΜΟΣΧΑΤΟΥ</v>
      </c>
      <c r="B225" s="92" t="s">
        <v>248</v>
      </c>
      <c r="C225" s="83" t="s">
        <v>919</v>
      </c>
      <c r="D225" s="85">
        <v>162019</v>
      </c>
      <c r="E225" s="86" t="s">
        <v>55</v>
      </c>
      <c r="F225" s="87" t="s">
        <v>56</v>
      </c>
      <c r="G225" s="87" t="s">
        <v>39</v>
      </c>
      <c r="H225" s="88" t="s">
        <v>651</v>
      </c>
      <c r="I225" s="80">
        <v>18.375</v>
      </c>
      <c r="J225" s="99" t="s">
        <v>248</v>
      </c>
      <c r="K225" s="99"/>
      <c r="L225" s="99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</row>
    <row r="226" spans="1:35" s="77" customFormat="1" ht="15.75">
      <c r="A226" s="79" t="str">
        <f>VLOOKUP(B226,ΣΧΟΛΕΙΑ!$A$2:$D$119,4,FALSE)</f>
        <v>ΜΟΣΧΑΤΟΥ</v>
      </c>
      <c r="B226" s="92" t="s">
        <v>239</v>
      </c>
      <c r="C226" s="83" t="s">
        <v>919</v>
      </c>
      <c r="D226" s="85">
        <v>140710</v>
      </c>
      <c r="E226" s="86" t="s">
        <v>91</v>
      </c>
      <c r="F226" s="87" t="s">
        <v>92</v>
      </c>
      <c r="G226" s="87" t="s">
        <v>21</v>
      </c>
      <c r="H226" s="88" t="s">
        <v>650</v>
      </c>
      <c r="I226" s="80">
        <v>15.5</v>
      </c>
      <c r="J226" s="99" t="s">
        <v>239</v>
      </c>
      <c r="K226" s="99"/>
      <c r="L226" s="99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</row>
    <row r="227" spans="1:35" s="77" customFormat="1" ht="15.75">
      <c r="A227" s="79" t="str">
        <f>VLOOKUP(B227,ΣΧΟΛΕΙΑ!$A$2:$D$119,4,FALSE)</f>
        <v>ΜΟΣΧΑΤΟΥ</v>
      </c>
      <c r="B227" s="92" t="s">
        <v>221</v>
      </c>
      <c r="C227" s="83" t="s">
        <v>919</v>
      </c>
      <c r="D227" s="85">
        <v>177820</v>
      </c>
      <c r="E227" s="86" t="s">
        <v>481</v>
      </c>
      <c r="F227" s="87" t="s">
        <v>7</v>
      </c>
      <c r="G227" s="87" t="s">
        <v>6</v>
      </c>
      <c r="H227" s="88" t="s">
        <v>693</v>
      </c>
      <c r="I227" s="80">
        <v>10.25</v>
      </c>
      <c r="J227" s="99" t="s">
        <v>221</v>
      </c>
      <c r="K227" s="99"/>
      <c r="L227" s="99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</row>
    <row r="228" spans="1:35" s="77" customFormat="1" ht="15.75">
      <c r="A228" s="79" t="str">
        <f>VLOOKUP(B228,ΣΧΟΛΕΙΑ!$A$2:$D$119,4,FALSE)</f>
        <v>ΜΟΣΧΑΤΟΥ</v>
      </c>
      <c r="B228" s="92" t="s">
        <v>211</v>
      </c>
      <c r="C228" s="83" t="s">
        <v>919</v>
      </c>
      <c r="D228" s="85">
        <v>183184</v>
      </c>
      <c r="E228" s="86" t="s">
        <v>131</v>
      </c>
      <c r="F228" s="87" t="s">
        <v>100</v>
      </c>
      <c r="G228" s="87" t="s">
        <v>78</v>
      </c>
      <c r="H228" s="88" t="s">
        <v>651</v>
      </c>
      <c r="I228" s="80">
        <v>17.561999999999998</v>
      </c>
      <c r="J228" s="99" t="s">
        <v>211</v>
      </c>
      <c r="K228" s="99"/>
      <c r="L228" s="99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</row>
    <row r="229" spans="1:35" s="77" customFormat="1" ht="27">
      <c r="A229" s="79" t="str">
        <f>VLOOKUP(B229,ΣΧΟΛΕΙΑ!$A$2:$D$119,4,FALSE)</f>
        <v>ΜΟΣΧΑΤΟΥ</v>
      </c>
      <c r="B229" s="92" t="s">
        <v>211</v>
      </c>
      <c r="C229" s="83" t="s">
        <v>920</v>
      </c>
      <c r="D229" s="85">
        <v>137636</v>
      </c>
      <c r="E229" s="86" t="s">
        <v>93</v>
      </c>
      <c r="F229" s="87" t="s">
        <v>94</v>
      </c>
      <c r="G229" s="87" t="s">
        <v>48</v>
      </c>
      <c r="H229" s="88" t="s">
        <v>654</v>
      </c>
      <c r="I229" s="80">
        <v>12.875</v>
      </c>
      <c r="J229" s="99" t="s">
        <v>254</v>
      </c>
      <c r="K229" s="99" t="s">
        <v>207</v>
      </c>
      <c r="L229" s="99" t="s">
        <v>211</v>
      </c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</row>
    <row r="230" spans="1:35" s="77" customFormat="1" ht="27">
      <c r="A230" s="79" t="str">
        <f>VLOOKUP(B230,ΣΧΟΛΕΙΑ!$A$2:$D$119,4,FALSE)</f>
        <v>Ν.ΣΜΥΡΝΗ</v>
      </c>
      <c r="B230" s="92" t="s">
        <v>309</v>
      </c>
      <c r="C230" s="83" t="s">
        <v>920</v>
      </c>
      <c r="D230" s="85">
        <v>164077</v>
      </c>
      <c r="E230" s="86" t="s">
        <v>512</v>
      </c>
      <c r="F230" s="87" t="s">
        <v>119</v>
      </c>
      <c r="G230" s="87" t="s">
        <v>21</v>
      </c>
      <c r="H230" s="88" t="s">
        <v>650</v>
      </c>
      <c r="I230" s="80">
        <v>18.625</v>
      </c>
      <c r="J230" s="99" t="s">
        <v>277</v>
      </c>
      <c r="K230" s="99" t="s">
        <v>216</v>
      </c>
      <c r="L230" s="99" t="s">
        <v>309</v>
      </c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</row>
    <row r="231" spans="1:35" s="77" customFormat="1" ht="27">
      <c r="A231" s="79" t="str">
        <f>VLOOKUP(B231,ΣΧΟΛΕΙΑ!$A$2:$D$119,4,FALSE)</f>
        <v>Ν.ΣΜΥΡΝΗ</v>
      </c>
      <c r="B231" s="92" t="s">
        <v>309</v>
      </c>
      <c r="C231" s="83" t="s">
        <v>919</v>
      </c>
      <c r="D231" s="85">
        <v>189364</v>
      </c>
      <c r="E231" s="86" t="s">
        <v>106</v>
      </c>
      <c r="F231" s="87" t="s">
        <v>14</v>
      </c>
      <c r="G231" s="87" t="s">
        <v>7</v>
      </c>
      <c r="H231" s="88" t="s">
        <v>650</v>
      </c>
      <c r="I231" s="80">
        <v>15.875</v>
      </c>
      <c r="J231" s="99" t="s">
        <v>309</v>
      </c>
      <c r="K231" s="99"/>
      <c r="L231" s="99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</row>
    <row r="232" spans="1:35" s="77" customFormat="1" ht="27">
      <c r="A232" s="79" t="str">
        <f>VLOOKUP(B232,ΣΧΟΛΕΙΑ!$A$2:$D$119,4,FALSE)</f>
        <v>Ν.ΣΜΥΡΝΗ</v>
      </c>
      <c r="B232" s="92" t="s">
        <v>308</v>
      </c>
      <c r="C232" s="83" t="s">
        <v>921</v>
      </c>
      <c r="D232" s="85">
        <v>149106</v>
      </c>
      <c r="E232" s="86" t="s">
        <v>113</v>
      </c>
      <c r="F232" s="87" t="s">
        <v>12</v>
      </c>
      <c r="G232" s="87" t="s">
        <v>48</v>
      </c>
      <c r="H232" s="88" t="s">
        <v>765</v>
      </c>
      <c r="I232" s="80">
        <v>19</v>
      </c>
      <c r="J232" s="99" t="s">
        <v>268</v>
      </c>
      <c r="K232" s="99" t="s">
        <v>308</v>
      </c>
      <c r="L232" s="99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</row>
    <row r="233" spans="1:35" s="77" customFormat="1" ht="27">
      <c r="A233" s="79" t="str">
        <f>VLOOKUP(B233,ΣΧΟΛΕΙΑ!$A$2:$D$119,4,FALSE)</f>
        <v>Ν.ΣΜΥΡΝΗ</v>
      </c>
      <c r="B233" s="92" t="s">
        <v>308</v>
      </c>
      <c r="C233" s="83" t="s">
        <v>919</v>
      </c>
      <c r="D233" s="85">
        <v>170583</v>
      </c>
      <c r="E233" s="86" t="s">
        <v>461</v>
      </c>
      <c r="F233" s="87" t="s">
        <v>21</v>
      </c>
      <c r="G233" s="87" t="s">
        <v>6</v>
      </c>
      <c r="H233" s="88" t="s">
        <v>656</v>
      </c>
      <c r="I233" s="80">
        <v>17.75</v>
      </c>
      <c r="J233" s="99" t="s">
        <v>308</v>
      </c>
      <c r="K233" s="101" t="s">
        <v>634</v>
      </c>
      <c r="L233" s="99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</row>
    <row r="234" spans="1:35" s="77" customFormat="1" ht="27">
      <c r="A234" s="79" t="str">
        <f>VLOOKUP(B234,ΣΧΟΛΕΙΑ!$A$2:$D$119,4,FALSE)</f>
        <v>Ν.ΣΜΥΡΝΗ</v>
      </c>
      <c r="B234" s="92" t="s">
        <v>308</v>
      </c>
      <c r="C234" s="83" t="s">
        <v>919</v>
      </c>
      <c r="D234" s="85">
        <v>153129</v>
      </c>
      <c r="E234" s="86" t="s">
        <v>46</v>
      </c>
      <c r="F234" s="87" t="s">
        <v>47</v>
      </c>
      <c r="G234" s="87" t="s">
        <v>736</v>
      </c>
      <c r="H234" s="89" t="s">
        <v>659</v>
      </c>
      <c r="I234" s="80">
        <v>17.375</v>
      </c>
      <c r="J234" s="99" t="s">
        <v>308</v>
      </c>
      <c r="K234" s="99" t="s">
        <v>213</v>
      </c>
      <c r="L234" s="99" t="s">
        <v>241</v>
      </c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</row>
    <row r="235" spans="1:35" s="77" customFormat="1" ht="27">
      <c r="A235" s="79" t="str">
        <f>VLOOKUP(B235,ΣΧΟΛΕΙΑ!$A$2:$D$119,4,FALSE)</f>
        <v>Ν.ΣΜΥΡΝΗ</v>
      </c>
      <c r="B235" s="92" t="s">
        <v>308</v>
      </c>
      <c r="C235" s="83" t="s">
        <v>919</v>
      </c>
      <c r="D235" s="85">
        <v>180515</v>
      </c>
      <c r="E235" s="86" t="s">
        <v>553</v>
      </c>
      <c r="F235" s="87" t="s">
        <v>23</v>
      </c>
      <c r="G235" s="87" t="s">
        <v>582</v>
      </c>
      <c r="H235" s="88" t="s">
        <v>659</v>
      </c>
      <c r="I235" s="80">
        <v>16.5</v>
      </c>
      <c r="J235" s="99" t="s">
        <v>308</v>
      </c>
      <c r="K235" s="99"/>
      <c r="L235" s="99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</row>
    <row r="236" spans="1:35" s="77" customFormat="1" ht="15.75">
      <c r="A236" s="79" t="str">
        <f>VLOOKUP(B236,ΣΧΟΛΕΙΑ!$A$2:$D$119,4,FALSE)</f>
        <v>Ν.ΣΜΥΡΝΗ</v>
      </c>
      <c r="B236" s="92" t="s">
        <v>301</v>
      </c>
      <c r="C236" s="83" t="s">
        <v>919</v>
      </c>
      <c r="D236" s="85">
        <v>170041</v>
      </c>
      <c r="E236" s="86" t="s">
        <v>535</v>
      </c>
      <c r="F236" s="87" t="s">
        <v>578</v>
      </c>
      <c r="G236" s="87" t="s">
        <v>32</v>
      </c>
      <c r="H236" s="88" t="s">
        <v>650</v>
      </c>
      <c r="I236" s="80">
        <v>16.5</v>
      </c>
      <c r="J236" s="99" t="s">
        <v>301</v>
      </c>
      <c r="K236" s="99"/>
      <c r="L236" s="99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</row>
    <row r="237" spans="1:35" s="77" customFormat="1" ht="31.5">
      <c r="A237" s="79" t="str">
        <f>VLOOKUP(B237,ΣΧΟΛΕΙΑ!$A$2:$D$119,4,FALSE)</f>
        <v>Ν.ΣΜΥΡΝΗ</v>
      </c>
      <c r="B237" s="92" t="s">
        <v>301</v>
      </c>
      <c r="C237" s="83" t="s">
        <v>919</v>
      </c>
      <c r="D237" s="85">
        <v>170726</v>
      </c>
      <c r="E237" s="90" t="s">
        <v>770</v>
      </c>
      <c r="F237" s="87" t="s">
        <v>51</v>
      </c>
      <c r="G237" s="87" t="s">
        <v>29</v>
      </c>
      <c r="H237" s="88" t="s">
        <v>653</v>
      </c>
      <c r="I237" s="80">
        <v>13.375</v>
      </c>
      <c r="J237" s="99" t="s">
        <v>301</v>
      </c>
      <c r="K237" s="99"/>
      <c r="L237" s="99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</row>
    <row r="238" spans="1:35" ht="15.75">
      <c r="A238" s="79" t="str">
        <f>VLOOKUP(B238,ΣΧΟΛΕΙΑ!$A$2:$D$119,4,FALSE)</f>
        <v>Ν.ΣΜΥΡΝΗ</v>
      </c>
      <c r="B238" s="92" t="s">
        <v>298</v>
      </c>
      <c r="C238" s="83" t="s">
        <v>919</v>
      </c>
      <c r="D238" s="85">
        <v>168758</v>
      </c>
      <c r="E238" s="86" t="s">
        <v>451</v>
      </c>
      <c r="F238" s="87" t="s">
        <v>565</v>
      </c>
      <c r="G238" s="87" t="s">
        <v>21</v>
      </c>
      <c r="H238" s="88" t="s">
        <v>679</v>
      </c>
      <c r="I238" s="80">
        <v>12.5</v>
      </c>
      <c r="J238" s="99" t="s">
        <v>298</v>
      </c>
      <c r="K238" s="99"/>
      <c r="L238" s="99"/>
    </row>
    <row r="239" spans="1:35" ht="15.75">
      <c r="A239" s="79" t="str">
        <f>VLOOKUP(B239,ΣΧΟΛΕΙΑ!$A$2:$D$119,4,FALSE)</f>
        <v>Ν.ΣΜΥΡΝΗ</v>
      </c>
      <c r="B239" s="92" t="s">
        <v>298</v>
      </c>
      <c r="C239" s="83" t="s">
        <v>919</v>
      </c>
      <c r="D239" s="85">
        <v>189853</v>
      </c>
      <c r="E239" s="86" t="s">
        <v>547</v>
      </c>
      <c r="F239" s="87" t="s">
        <v>50</v>
      </c>
      <c r="G239" s="87" t="s">
        <v>89</v>
      </c>
      <c r="H239" s="88" t="s">
        <v>654</v>
      </c>
      <c r="I239" s="80">
        <v>1.25</v>
      </c>
      <c r="J239" s="99" t="s">
        <v>298</v>
      </c>
      <c r="K239" s="99"/>
      <c r="L239" s="99"/>
    </row>
    <row r="240" spans="1:35" ht="15.75">
      <c r="A240" s="79" t="str">
        <f>VLOOKUP(B240,ΣΧΟΛΕΙΑ!$A$2:$D$119,4,FALSE)</f>
        <v>Ν.ΣΜΥΡΝΗ</v>
      </c>
      <c r="B240" s="92" t="s">
        <v>295</v>
      </c>
      <c r="C240" s="83" t="s">
        <v>919</v>
      </c>
      <c r="D240" s="85">
        <v>163184</v>
      </c>
      <c r="E240" s="86" t="s">
        <v>54</v>
      </c>
      <c r="F240" s="87" t="s">
        <v>44</v>
      </c>
      <c r="G240" s="87" t="s">
        <v>740</v>
      </c>
      <c r="H240" s="88" t="s">
        <v>681</v>
      </c>
      <c r="I240" s="80">
        <v>17.5</v>
      </c>
      <c r="J240" s="99" t="s">
        <v>295</v>
      </c>
      <c r="K240" s="99"/>
      <c r="L240" s="99"/>
    </row>
    <row r="241" spans="1:12" ht="15.75">
      <c r="A241" s="79" t="str">
        <f>VLOOKUP(B241,ΣΧΟΛΕΙΑ!$A$2:$D$119,4,FALSE)</f>
        <v>Ν.ΣΜΥΡΝΗ</v>
      </c>
      <c r="B241" s="92" t="s">
        <v>295</v>
      </c>
      <c r="C241" s="83" t="s">
        <v>919</v>
      </c>
      <c r="D241" s="85">
        <v>167043</v>
      </c>
      <c r="E241" s="86" t="s">
        <v>494</v>
      </c>
      <c r="F241" s="87" t="s">
        <v>42</v>
      </c>
      <c r="G241" s="87" t="s">
        <v>29</v>
      </c>
      <c r="H241" s="88" t="s">
        <v>652</v>
      </c>
      <c r="I241" s="80">
        <v>12</v>
      </c>
      <c r="J241" s="99" t="s">
        <v>295</v>
      </c>
      <c r="K241" s="99"/>
      <c r="L241" s="99"/>
    </row>
    <row r="242" spans="1:12" ht="15.75">
      <c r="A242" s="79" t="str">
        <f>VLOOKUP(B242,ΣΧΟΛΕΙΑ!$A$2:$D$119,4,FALSE)</f>
        <v>Ν.ΣΜΥΡΝΗ</v>
      </c>
      <c r="B242" s="92" t="s">
        <v>293</v>
      </c>
      <c r="C242" s="83" t="s">
        <v>919</v>
      </c>
      <c r="D242" s="85">
        <v>155586</v>
      </c>
      <c r="E242" s="86" t="s">
        <v>97</v>
      </c>
      <c r="F242" s="87" t="s">
        <v>27</v>
      </c>
      <c r="G242" s="87" t="s">
        <v>23</v>
      </c>
      <c r="H242" s="88" t="s">
        <v>651</v>
      </c>
      <c r="I242" s="80">
        <v>17.5</v>
      </c>
      <c r="J242" s="99" t="s">
        <v>293</v>
      </c>
      <c r="K242" s="99"/>
      <c r="L242" s="99"/>
    </row>
    <row r="243" spans="1:12" ht="15.75">
      <c r="A243" s="79" t="str">
        <f>VLOOKUP(B243,ΣΧΟΛΕΙΑ!$A$2:$D$119,4,FALSE)</f>
        <v>Ν.ΣΜΥΡΝΗ</v>
      </c>
      <c r="B243" s="92" t="s">
        <v>293</v>
      </c>
      <c r="C243" s="83" t="s">
        <v>921</v>
      </c>
      <c r="D243" s="85">
        <v>212676</v>
      </c>
      <c r="E243" s="86" t="s">
        <v>466</v>
      </c>
      <c r="F243" s="87" t="s">
        <v>44</v>
      </c>
      <c r="G243" s="87" t="s">
        <v>743</v>
      </c>
      <c r="H243" s="88" t="s">
        <v>654</v>
      </c>
      <c r="I243" s="80">
        <v>8.6239999999999988</v>
      </c>
      <c r="J243" s="99" t="s">
        <v>285</v>
      </c>
      <c r="K243" s="99" t="s">
        <v>293</v>
      </c>
      <c r="L243" s="99"/>
    </row>
    <row r="244" spans="1:12" ht="15.75">
      <c r="A244" s="79" t="str">
        <f>VLOOKUP(B244,ΣΧΟΛΕΙΑ!$A$2:$D$119,4,FALSE)</f>
        <v>Ν.ΣΜΥΡΝΗ</v>
      </c>
      <c r="B244" s="92" t="s">
        <v>293</v>
      </c>
      <c r="C244" s="83" t="s">
        <v>919</v>
      </c>
      <c r="D244" s="85">
        <v>193050</v>
      </c>
      <c r="E244" s="86" t="s">
        <v>497</v>
      </c>
      <c r="F244" s="87" t="s">
        <v>573</v>
      </c>
      <c r="G244" s="87" t="s">
        <v>746</v>
      </c>
      <c r="H244" s="88" t="s">
        <v>650</v>
      </c>
      <c r="I244" s="80">
        <v>6.75</v>
      </c>
      <c r="J244" s="99" t="s">
        <v>293</v>
      </c>
      <c r="K244" s="99" t="s">
        <v>276</v>
      </c>
      <c r="L244" s="99"/>
    </row>
    <row r="245" spans="1:12" ht="27">
      <c r="A245" s="79" t="str">
        <f>VLOOKUP(B245,ΣΧΟΛΕΙΑ!$A$2:$D$119,4,FALSE)</f>
        <v>Ν.ΣΜΥΡΝΗ</v>
      </c>
      <c r="B245" s="92" t="s">
        <v>289</v>
      </c>
      <c r="C245" s="83" t="s">
        <v>921</v>
      </c>
      <c r="D245" s="85">
        <v>156968</v>
      </c>
      <c r="E245" s="86" t="s">
        <v>80</v>
      </c>
      <c r="F245" s="87" t="s">
        <v>81</v>
      </c>
      <c r="G245" s="87" t="s">
        <v>82</v>
      </c>
      <c r="H245" s="88" t="s">
        <v>656</v>
      </c>
      <c r="I245" s="80">
        <v>17</v>
      </c>
      <c r="J245" s="99" t="s">
        <v>254</v>
      </c>
      <c r="K245" s="99" t="s">
        <v>289</v>
      </c>
      <c r="L245" s="99" t="s">
        <v>206</v>
      </c>
    </row>
    <row r="246" spans="1:12" ht="27">
      <c r="A246" s="79" t="str">
        <f>VLOOKUP(B246,ΣΧΟΛΕΙΑ!$A$2:$D$119,4,FALSE)</f>
        <v>Ν.ΣΜΥΡΝΗ</v>
      </c>
      <c r="B246" s="92" t="s">
        <v>289</v>
      </c>
      <c r="C246" s="83" t="s">
        <v>919</v>
      </c>
      <c r="D246" s="85">
        <v>153316</v>
      </c>
      <c r="E246" s="86" t="s">
        <v>548</v>
      </c>
      <c r="F246" s="87" t="s">
        <v>583</v>
      </c>
      <c r="G246" s="87" t="s">
        <v>16</v>
      </c>
      <c r="H246" s="88" t="s">
        <v>650</v>
      </c>
      <c r="I246" s="80">
        <v>13</v>
      </c>
      <c r="J246" s="99" t="s">
        <v>289</v>
      </c>
      <c r="K246" s="99"/>
      <c r="L246" s="99"/>
    </row>
    <row r="247" spans="1:12" ht="15.75">
      <c r="A247" s="79" t="str">
        <f>VLOOKUP(B247,ΣΧΟΛΕΙΑ!$A$2:$D$119,4,FALSE)</f>
        <v>Ν.ΣΜΥΡΝΗ</v>
      </c>
      <c r="B247" s="92" t="s">
        <v>285</v>
      </c>
      <c r="C247" s="83" t="s">
        <v>919</v>
      </c>
      <c r="D247" s="85">
        <v>147234</v>
      </c>
      <c r="E247" s="86" t="s">
        <v>446</v>
      </c>
      <c r="F247" s="87" t="s">
        <v>26</v>
      </c>
      <c r="G247" s="87" t="s">
        <v>6</v>
      </c>
      <c r="H247" s="88" t="s">
        <v>676</v>
      </c>
      <c r="I247" s="80">
        <v>12.875</v>
      </c>
      <c r="J247" s="99" t="s">
        <v>285</v>
      </c>
      <c r="K247" s="99"/>
      <c r="L247" s="99"/>
    </row>
    <row r="248" spans="1:12" ht="15.75">
      <c r="A248" s="79" t="str">
        <f>VLOOKUP(B248,ΣΧΟΛΕΙΑ!$A$2:$D$119,4,FALSE)</f>
        <v>Ν.ΣΜΥΡΝΗ</v>
      </c>
      <c r="B248" s="92" t="s">
        <v>285</v>
      </c>
      <c r="C248" s="83" t="s">
        <v>919</v>
      </c>
      <c r="D248" s="85">
        <v>212676</v>
      </c>
      <c r="E248" s="86" t="s">
        <v>466</v>
      </c>
      <c r="F248" s="87" t="s">
        <v>44</v>
      </c>
      <c r="G248" s="87" t="s">
        <v>743</v>
      </c>
      <c r="H248" s="88" t="s">
        <v>654</v>
      </c>
      <c r="I248" s="80">
        <v>8.6239999999999988</v>
      </c>
      <c r="J248" s="99" t="s">
        <v>285</v>
      </c>
      <c r="K248" s="99" t="s">
        <v>293</v>
      </c>
      <c r="L248" s="99"/>
    </row>
    <row r="249" spans="1:12" ht="15.75">
      <c r="A249" s="79" t="str">
        <f>VLOOKUP(B249,ΣΧΟΛΕΙΑ!$A$2:$D$119,4,FALSE)</f>
        <v>Ν.ΣΜΥΡΝΗ</v>
      </c>
      <c r="B249" s="92" t="s">
        <v>280</v>
      </c>
      <c r="C249" s="83" t="s">
        <v>920</v>
      </c>
      <c r="D249" s="85">
        <v>166826</v>
      </c>
      <c r="E249" s="86" t="s">
        <v>45</v>
      </c>
      <c r="F249" s="87" t="s">
        <v>88</v>
      </c>
      <c r="G249" s="87" t="s">
        <v>29</v>
      </c>
      <c r="H249" s="88" t="s">
        <v>680</v>
      </c>
      <c r="I249" s="80">
        <v>19.625</v>
      </c>
      <c r="J249" s="99" t="s">
        <v>276</v>
      </c>
      <c r="K249" s="99" t="s">
        <v>270</v>
      </c>
      <c r="L249" s="99" t="s">
        <v>280</v>
      </c>
    </row>
    <row r="250" spans="1:12" ht="15.75">
      <c r="A250" s="79" t="str">
        <f>VLOOKUP(B250,ΣΧΟΛΕΙΑ!$A$2:$D$119,4,FALSE)</f>
        <v>Ν.ΣΜΥΡΝΗ</v>
      </c>
      <c r="B250" s="92" t="s">
        <v>280</v>
      </c>
      <c r="C250" s="83" t="s">
        <v>919</v>
      </c>
      <c r="D250" s="85">
        <v>153021</v>
      </c>
      <c r="E250" s="91" t="s">
        <v>11</v>
      </c>
      <c r="F250" s="87" t="s">
        <v>7</v>
      </c>
      <c r="G250" s="87" t="s">
        <v>732</v>
      </c>
      <c r="H250" s="88" t="s">
        <v>654</v>
      </c>
      <c r="I250" s="80">
        <v>12.875</v>
      </c>
      <c r="J250" s="99" t="s">
        <v>280</v>
      </c>
      <c r="K250" s="99"/>
      <c r="L250" s="99"/>
    </row>
    <row r="251" spans="1:12" ht="15.75">
      <c r="A251" s="79" t="str">
        <f>VLOOKUP(B251,ΣΧΟΛΕΙΑ!$A$2:$D$119,4,FALSE)</f>
        <v>Ν.ΣΜΥΡΝΗ</v>
      </c>
      <c r="B251" s="92" t="s">
        <v>276</v>
      </c>
      <c r="C251" s="83" t="s">
        <v>919</v>
      </c>
      <c r="D251" s="85">
        <v>166826</v>
      </c>
      <c r="E251" s="86" t="s">
        <v>45</v>
      </c>
      <c r="F251" s="87" t="s">
        <v>88</v>
      </c>
      <c r="G251" s="87" t="s">
        <v>29</v>
      </c>
      <c r="H251" s="88" t="s">
        <v>680</v>
      </c>
      <c r="I251" s="80">
        <v>19.625</v>
      </c>
      <c r="J251" s="99" t="s">
        <v>276</v>
      </c>
      <c r="K251" s="99" t="s">
        <v>270</v>
      </c>
      <c r="L251" s="99" t="s">
        <v>280</v>
      </c>
    </row>
    <row r="252" spans="1:12" ht="15.75">
      <c r="A252" s="79" t="str">
        <f>VLOOKUP(B252,ΣΧΟΛΕΙΑ!$A$2:$D$119,4,FALSE)</f>
        <v>Ν.ΣΜΥΡΝΗ</v>
      </c>
      <c r="B252" s="92" t="s">
        <v>276</v>
      </c>
      <c r="C252" s="83" t="s">
        <v>920</v>
      </c>
      <c r="D252" s="85">
        <v>221563</v>
      </c>
      <c r="E252" s="86" t="s">
        <v>123</v>
      </c>
      <c r="F252" s="87" t="s">
        <v>82</v>
      </c>
      <c r="G252" s="87" t="s">
        <v>737</v>
      </c>
      <c r="H252" s="88" t="s">
        <v>668</v>
      </c>
      <c r="I252" s="80">
        <v>13.875</v>
      </c>
      <c r="J252" s="99" t="s">
        <v>217</v>
      </c>
      <c r="K252" s="99" t="s">
        <v>290</v>
      </c>
      <c r="L252" s="99" t="s">
        <v>276</v>
      </c>
    </row>
    <row r="253" spans="1:12" ht="15.75">
      <c r="A253" s="79" t="str">
        <f>VLOOKUP(B253,ΣΧΟΛΕΙΑ!$A$2:$D$119,4,FALSE)</f>
        <v>Ν.ΣΜΥΡΝΗ</v>
      </c>
      <c r="B253" s="92" t="s">
        <v>276</v>
      </c>
      <c r="C253" s="83" t="s">
        <v>921</v>
      </c>
      <c r="D253" s="85">
        <v>193050</v>
      </c>
      <c r="E253" s="86" t="s">
        <v>497</v>
      </c>
      <c r="F253" s="87" t="s">
        <v>573</v>
      </c>
      <c r="G253" s="87" t="s">
        <v>746</v>
      </c>
      <c r="H253" s="88" t="s">
        <v>650</v>
      </c>
      <c r="I253" s="80">
        <v>6.75</v>
      </c>
      <c r="J253" s="99" t="s">
        <v>293</v>
      </c>
      <c r="K253" s="99" t="s">
        <v>276</v>
      </c>
      <c r="L253" s="99"/>
    </row>
    <row r="254" spans="1:12" ht="15.75">
      <c r="A254" s="79" t="str">
        <f>VLOOKUP(B254,ΣΧΟΛΕΙΑ!$A$2:$D$119,4,FALSE)</f>
        <v>Ν.ΣΜΥΡΝΗ</v>
      </c>
      <c r="B254" s="92" t="s">
        <v>270</v>
      </c>
      <c r="C254" s="83" t="s">
        <v>921</v>
      </c>
      <c r="D254" s="85">
        <v>166826</v>
      </c>
      <c r="E254" s="86" t="s">
        <v>45</v>
      </c>
      <c r="F254" s="87" t="s">
        <v>88</v>
      </c>
      <c r="G254" s="87" t="s">
        <v>29</v>
      </c>
      <c r="H254" s="88" t="s">
        <v>680</v>
      </c>
      <c r="I254" s="80">
        <v>19.625</v>
      </c>
      <c r="J254" s="99" t="s">
        <v>276</v>
      </c>
      <c r="K254" s="99" t="s">
        <v>270</v>
      </c>
      <c r="L254" s="99" t="s">
        <v>280</v>
      </c>
    </row>
    <row r="255" spans="1:12" ht="15.75">
      <c r="A255" s="79" t="str">
        <f>VLOOKUP(B255,ΣΧΟΛΕΙΑ!$A$2:$D$119,4,FALSE)</f>
        <v>Ν.ΣΜΥΡΝΗ</v>
      </c>
      <c r="B255" s="92" t="s">
        <v>270</v>
      </c>
      <c r="C255" s="83" t="s">
        <v>919</v>
      </c>
      <c r="D255" s="85">
        <v>164327</v>
      </c>
      <c r="E255" s="86" t="s">
        <v>454</v>
      </c>
      <c r="F255" s="87" t="s">
        <v>29</v>
      </c>
      <c r="G255" s="87" t="s">
        <v>14</v>
      </c>
      <c r="H255" s="88" t="s">
        <v>654</v>
      </c>
      <c r="I255" s="80">
        <v>11.311999999999999</v>
      </c>
      <c r="J255" s="99" t="s">
        <v>270</v>
      </c>
      <c r="K255" s="99"/>
      <c r="L255" s="99"/>
    </row>
    <row r="256" spans="1:12" ht="15.75">
      <c r="A256" s="79" t="str">
        <f>VLOOKUP(B256,ΣΧΟΛΕΙΑ!$A$2:$D$119,4,FALSE)</f>
        <v>Ν.ΣΜΥΡΝΗ</v>
      </c>
      <c r="B256" s="92" t="s">
        <v>263</v>
      </c>
      <c r="C256" s="83" t="s">
        <v>921</v>
      </c>
      <c r="D256" s="85">
        <v>164630</v>
      </c>
      <c r="E256" s="86" t="s">
        <v>473</v>
      </c>
      <c r="F256" s="87" t="s">
        <v>44</v>
      </c>
      <c r="G256" s="87" t="s">
        <v>14</v>
      </c>
      <c r="H256" s="88" t="s">
        <v>653</v>
      </c>
      <c r="I256" s="80">
        <v>15.625</v>
      </c>
      <c r="J256" s="99" t="s">
        <v>249</v>
      </c>
      <c r="K256" s="99" t="s">
        <v>263</v>
      </c>
      <c r="L256" s="99"/>
    </row>
    <row r="257" spans="1:12" ht="15.75">
      <c r="A257" s="79" t="str">
        <f>VLOOKUP(B257,ΣΧΟΛΕΙΑ!$A$2:$D$119,4,FALSE)</f>
        <v>Ν.ΣΜΥΡΝΗ</v>
      </c>
      <c r="B257" s="92" t="s">
        <v>263</v>
      </c>
      <c r="C257" s="83" t="s">
        <v>919</v>
      </c>
      <c r="D257" s="85">
        <v>163967</v>
      </c>
      <c r="E257" s="86" t="s">
        <v>472</v>
      </c>
      <c r="F257" s="87" t="s">
        <v>9</v>
      </c>
      <c r="G257" s="87" t="s">
        <v>70</v>
      </c>
      <c r="H257" s="88" t="s">
        <v>650</v>
      </c>
      <c r="I257" s="80">
        <v>14.625</v>
      </c>
      <c r="J257" s="99" t="s">
        <v>263</v>
      </c>
      <c r="K257" s="99" t="s">
        <v>279</v>
      </c>
      <c r="L257" s="99" t="s">
        <v>255</v>
      </c>
    </row>
    <row r="258" spans="1:12" ht="15.75">
      <c r="A258" s="79" t="str">
        <f>VLOOKUP(B258,ΣΧΟΛΕΙΑ!$A$2:$D$119,4,FALSE)</f>
        <v>Ν.ΣΜΥΡΝΗ</v>
      </c>
      <c r="B258" s="92" t="s">
        <v>263</v>
      </c>
      <c r="C258" s="83" t="s">
        <v>921</v>
      </c>
      <c r="D258" s="85">
        <v>162559</v>
      </c>
      <c r="E258" s="86" t="s">
        <v>57</v>
      </c>
      <c r="F258" s="87" t="s">
        <v>7</v>
      </c>
      <c r="G258" s="87" t="s">
        <v>21</v>
      </c>
      <c r="H258" s="88" t="s">
        <v>654</v>
      </c>
      <c r="I258" s="80">
        <v>13.375</v>
      </c>
      <c r="J258" s="99" t="s">
        <v>202</v>
      </c>
      <c r="K258" s="99" t="s">
        <v>263</v>
      </c>
      <c r="L258" s="99"/>
    </row>
    <row r="259" spans="1:12" ht="15.75">
      <c r="A259" s="79" t="str">
        <f>VLOOKUP(B259,ΣΧΟΛΕΙΑ!$A$2:$D$119,4,FALSE)</f>
        <v>Ν.ΣΜΥΡΝΗ</v>
      </c>
      <c r="B259" s="92" t="s">
        <v>263</v>
      </c>
      <c r="C259" s="83" t="s">
        <v>919</v>
      </c>
      <c r="D259" s="85">
        <v>175513</v>
      </c>
      <c r="E259" s="86" t="s">
        <v>502</v>
      </c>
      <c r="F259" s="87" t="s">
        <v>166</v>
      </c>
      <c r="G259" s="87" t="s">
        <v>48</v>
      </c>
      <c r="H259" s="88" t="s">
        <v>650</v>
      </c>
      <c r="I259" s="80">
        <v>9</v>
      </c>
      <c r="J259" s="99" t="s">
        <v>263</v>
      </c>
      <c r="K259" s="99"/>
      <c r="L259" s="99"/>
    </row>
    <row r="260" spans="1:12" ht="27">
      <c r="A260" s="79" t="str">
        <f>VLOOKUP(B260,ΣΧΟΛΕΙΑ!$A$2:$D$119,4,FALSE)</f>
        <v>Ν.ΣΜΥΡΝΗ</v>
      </c>
      <c r="B260" s="92" t="s">
        <v>256</v>
      </c>
      <c r="C260" s="83" t="s">
        <v>919</v>
      </c>
      <c r="D260" s="85">
        <v>164950</v>
      </c>
      <c r="E260" s="86" t="s">
        <v>120</v>
      </c>
      <c r="F260" s="87" t="s">
        <v>6</v>
      </c>
      <c r="G260" s="87" t="s">
        <v>12</v>
      </c>
      <c r="H260" s="88" t="s">
        <v>667</v>
      </c>
      <c r="I260" s="80">
        <v>16</v>
      </c>
      <c r="J260" s="99" t="s">
        <v>256</v>
      </c>
      <c r="K260" s="99"/>
      <c r="L260" s="99"/>
    </row>
    <row r="261" spans="1:12" ht="27">
      <c r="A261" s="79" t="str">
        <f>VLOOKUP(B261,ΣΧΟΛΕΙΑ!$A$2:$D$119,4,FALSE)</f>
        <v>Ν.ΣΜΥΡΝΗ</v>
      </c>
      <c r="B261" s="92" t="s">
        <v>256</v>
      </c>
      <c r="C261" s="83" t="s">
        <v>920</v>
      </c>
      <c r="D261" s="85">
        <v>184270</v>
      </c>
      <c r="E261" s="86" t="s">
        <v>465</v>
      </c>
      <c r="F261" s="87" t="s">
        <v>128</v>
      </c>
      <c r="G261" s="87" t="s">
        <v>14</v>
      </c>
      <c r="H261" s="88" t="s">
        <v>675</v>
      </c>
      <c r="I261" s="80">
        <v>10.5</v>
      </c>
      <c r="J261" s="99" t="s">
        <v>255</v>
      </c>
      <c r="K261" s="99" t="s">
        <v>212</v>
      </c>
      <c r="L261" s="99" t="s">
        <v>256</v>
      </c>
    </row>
    <row r="262" spans="1:12" ht="15.75">
      <c r="A262" s="79" t="str">
        <f>VLOOKUP(B262,ΣΧΟΛΕΙΑ!$A$2:$D$119,4,FALSE)</f>
        <v>Ν.ΣΜΥΡΝΗ</v>
      </c>
      <c r="B262" s="92" t="s">
        <v>253</v>
      </c>
      <c r="C262" s="83" t="s">
        <v>920</v>
      </c>
      <c r="D262" s="85">
        <v>161525</v>
      </c>
      <c r="E262" s="86" t="s">
        <v>167</v>
      </c>
      <c r="F262" s="87" t="s">
        <v>6</v>
      </c>
      <c r="G262" s="87" t="s">
        <v>42</v>
      </c>
      <c r="H262" s="88" t="s">
        <v>674</v>
      </c>
      <c r="I262" s="80">
        <v>15</v>
      </c>
      <c r="J262" s="99" t="s">
        <v>230</v>
      </c>
      <c r="K262" s="99" t="s">
        <v>252</v>
      </c>
      <c r="L262" s="99" t="s">
        <v>253</v>
      </c>
    </row>
    <row r="263" spans="1:12" ht="27">
      <c r="A263" s="79" t="str">
        <f>VLOOKUP(B263,ΣΧΟΛΕΙΑ!$A$2:$D$119,4,FALSE)</f>
        <v>Ν.ΣΜΥΡΝΗ</v>
      </c>
      <c r="B263" s="92" t="s">
        <v>253</v>
      </c>
      <c r="C263" s="83" t="s">
        <v>920</v>
      </c>
      <c r="D263" s="85">
        <v>177660</v>
      </c>
      <c r="E263" s="86" t="s">
        <v>493</v>
      </c>
      <c r="F263" s="87" t="s">
        <v>14</v>
      </c>
      <c r="G263" s="87" t="s">
        <v>26</v>
      </c>
      <c r="H263" s="88" t="s">
        <v>664</v>
      </c>
      <c r="I263" s="80">
        <v>13.25</v>
      </c>
      <c r="J263" s="101" t="s">
        <v>641</v>
      </c>
      <c r="K263" s="100" t="s">
        <v>602</v>
      </c>
      <c r="L263" s="99" t="s">
        <v>253</v>
      </c>
    </row>
    <row r="264" spans="1:12" ht="15.75">
      <c r="A264" s="79" t="str">
        <f>VLOOKUP(B264,ΣΧΟΛΕΙΑ!$A$2:$D$119,4,FALSE)</f>
        <v>Ν.ΣΜΥΡΝΗ</v>
      </c>
      <c r="B264" s="93" t="s">
        <v>253</v>
      </c>
      <c r="C264" s="83" t="s">
        <v>919</v>
      </c>
      <c r="D264" s="85">
        <v>157953</v>
      </c>
      <c r="E264" s="86" t="s">
        <v>165</v>
      </c>
      <c r="F264" s="87" t="s">
        <v>48</v>
      </c>
      <c r="G264" s="87" t="s">
        <v>14</v>
      </c>
      <c r="H264" s="88" t="s">
        <v>674</v>
      </c>
      <c r="I264" s="80">
        <v>12.879999999999999</v>
      </c>
      <c r="J264" s="100" t="s">
        <v>253</v>
      </c>
      <c r="K264" s="99"/>
      <c r="L264" s="99"/>
    </row>
    <row r="265" spans="1:12" ht="15.75">
      <c r="A265" s="79" t="str">
        <f>VLOOKUP(B265,ΣΧΟΛΕΙΑ!$A$2:$D$119,4,FALSE)</f>
        <v>Ν.ΣΜΥΡΝΗ</v>
      </c>
      <c r="B265" s="92" t="s">
        <v>253</v>
      </c>
      <c r="C265" s="83" t="s">
        <v>919</v>
      </c>
      <c r="D265" s="85">
        <v>177661</v>
      </c>
      <c r="E265" s="86" t="s">
        <v>104</v>
      </c>
      <c r="F265" s="87" t="s">
        <v>29</v>
      </c>
      <c r="G265" s="87" t="s">
        <v>89</v>
      </c>
      <c r="H265" s="88" t="s">
        <v>664</v>
      </c>
      <c r="I265" s="80">
        <v>11.5</v>
      </c>
      <c r="J265" s="99" t="s">
        <v>253</v>
      </c>
      <c r="K265" s="99"/>
      <c r="L265" s="99"/>
    </row>
    <row r="266" spans="1:12" ht="15.75">
      <c r="A266" s="79" t="str">
        <f>VLOOKUP(B266,ΣΧΟΛΕΙΑ!$A$2:$D$119,4,FALSE)</f>
        <v>Ν.ΣΜΥΡΝΗ</v>
      </c>
      <c r="B266" s="92" t="s">
        <v>252</v>
      </c>
      <c r="C266" s="83" t="s">
        <v>919</v>
      </c>
      <c r="D266" s="85">
        <v>177709</v>
      </c>
      <c r="E266" s="86" t="s">
        <v>482</v>
      </c>
      <c r="F266" s="87" t="s">
        <v>128</v>
      </c>
      <c r="G266" s="87" t="s">
        <v>7</v>
      </c>
      <c r="H266" s="88" t="s">
        <v>661</v>
      </c>
      <c r="I266" s="80">
        <v>16.125</v>
      </c>
      <c r="J266" s="99" t="s">
        <v>252</v>
      </c>
      <c r="K266" s="99"/>
      <c r="L266" s="99"/>
    </row>
    <row r="267" spans="1:12" ht="15.75">
      <c r="A267" s="79" t="str">
        <f>VLOOKUP(B267,ΣΧΟΛΕΙΑ!$A$2:$D$119,4,FALSE)</f>
        <v>Ν.ΣΜΥΡΝΗ</v>
      </c>
      <c r="B267" s="92" t="s">
        <v>252</v>
      </c>
      <c r="C267" s="83" t="s">
        <v>919</v>
      </c>
      <c r="D267" s="85">
        <v>179641</v>
      </c>
      <c r="E267" s="86" t="s">
        <v>524</v>
      </c>
      <c r="F267" s="87" t="s">
        <v>44</v>
      </c>
      <c r="G267" s="87" t="s">
        <v>48</v>
      </c>
      <c r="H267" s="88" t="s">
        <v>650</v>
      </c>
      <c r="I267" s="80">
        <v>15.75</v>
      </c>
      <c r="J267" s="99" t="s">
        <v>252</v>
      </c>
      <c r="K267" s="99"/>
      <c r="L267" s="99"/>
    </row>
    <row r="268" spans="1:12" ht="15.75">
      <c r="A268" s="79" t="str">
        <f>VLOOKUP(B268,ΣΧΟΛΕΙΑ!$A$2:$D$119,4,FALSE)</f>
        <v>Ν.ΣΜΥΡΝΗ</v>
      </c>
      <c r="B268" s="92" t="s">
        <v>252</v>
      </c>
      <c r="C268" s="83" t="s">
        <v>921</v>
      </c>
      <c r="D268" s="85">
        <v>161525</v>
      </c>
      <c r="E268" s="86" t="s">
        <v>167</v>
      </c>
      <c r="F268" s="87" t="s">
        <v>6</v>
      </c>
      <c r="G268" s="87" t="s">
        <v>42</v>
      </c>
      <c r="H268" s="88" t="s">
        <v>674</v>
      </c>
      <c r="I268" s="80">
        <v>15</v>
      </c>
      <c r="J268" s="99" t="s">
        <v>230</v>
      </c>
      <c r="K268" s="99" t="s">
        <v>252</v>
      </c>
      <c r="L268" s="99" t="s">
        <v>253</v>
      </c>
    </row>
    <row r="269" spans="1:12" ht="15.75">
      <c r="A269" s="79" t="str">
        <f>VLOOKUP(B269,ΣΧΟΛΕΙΑ!$A$2:$D$119,4,FALSE)</f>
        <v>Ν.ΣΜΥΡΝΗ</v>
      </c>
      <c r="B269" s="92" t="s">
        <v>249</v>
      </c>
      <c r="C269" s="83" t="s">
        <v>919</v>
      </c>
      <c r="D269" s="85">
        <v>164630</v>
      </c>
      <c r="E269" s="86" t="s">
        <v>473</v>
      </c>
      <c r="F269" s="87" t="s">
        <v>44</v>
      </c>
      <c r="G269" s="87" t="s">
        <v>14</v>
      </c>
      <c r="H269" s="88" t="s">
        <v>653</v>
      </c>
      <c r="I269" s="80">
        <v>15.625</v>
      </c>
      <c r="J269" s="99" t="s">
        <v>249</v>
      </c>
      <c r="K269" s="99" t="s">
        <v>263</v>
      </c>
      <c r="L269" s="99"/>
    </row>
    <row r="270" spans="1:12" ht="27">
      <c r="A270" s="79" t="str">
        <f>VLOOKUP(B270,ΣΧΟΛΕΙΑ!$A$2:$D$119,4,FALSE)</f>
        <v>Ν.ΣΜΥΡΝΗ</v>
      </c>
      <c r="B270" s="92" t="s">
        <v>249</v>
      </c>
      <c r="C270" s="83" t="s">
        <v>919</v>
      </c>
      <c r="D270" s="85">
        <v>207704</v>
      </c>
      <c r="E270" s="86" t="s">
        <v>175</v>
      </c>
      <c r="F270" s="87" t="s">
        <v>176</v>
      </c>
      <c r="G270" s="87" t="s">
        <v>14</v>
      </c>
      <c r="H270" s="88" t="s">
        <v>675</v>
      </c>
      <c r="I270" s="80">
        <v>13</v>
      </c>
      <c r="J270" s="99" t="s">
        <v>249</v>
      </c>
      <c r="K270" s="99" t="s">
        <v>226</v>
      </c>
      <c r="L270" s="101" t="s">
        <v>648</v>
      </c>
    </row>
    <row r="271" spans="1:12" ht="15.75">
      <c r="A271" s="79" t="str">
        <f>VLOOKUP(B271,ΣΧΟΛΕΙΑ!$A$2:$D$119,4,FALSE)</f>
        <v>Ν.ΣΜΥΡΝΗ</v>
      </c>
      <c r="B271" s="92" t="s">
        <v>249</v>
      </c>
      <c r="C271" s="83" t="s">
        <v>919</v>
      </c>
      <c r="D271" s="85">
        <v>162413</v>
      </c>
      <c r="E271" s="86" t="s">
        <v>528</v>
      </c>
      <c r="F271" s="87" t="s">
        <v>61</v>
      </c>
      <c r="G271" s="87" t="s">
        <v>14</v>
      </c>
      <c r="H271" s="88" t="s">
        <v>650</v>
      </c>
      <c r="I271" s="80">
        <v>6.5</v>
      </c>
      <c r="J271" s="99" t="s">
        <v>249</v>
      </c>
      <c r="K271" s="99"/>
      <c r="L271" s="99"/>
    </row>
    <row r="272" spans="1:12" ht="27">
      <c r="A272" s="79" t="str">
        <f>VLOOKUP(B272,ΣΧΟΛΕΙΑ!$A$2:$D$119,4,FALSE)</f>
        <v>Ν.ΣΜΥΡΝΗ</v>
      </c>
      <c r="B272" s="92" t="s">
        <v>240</v>
      </c>
      <c r="C272" s="83" t="s">
        <v>919</v>
      </c>
      <c r="D272" s="85">
        <v>187645</v>
      </c>
      <c r="E272" s="86" t="s">
        <v>72</v>
      </c>
      <c r="F272" s="87" t="s">
        <v>21</v>
      </c>
      <c r="G272" s="87" t="s">
        <v>26</v>
      </c>
      <c r="H272" s="88" t="s">
        <v>652</v>
      </c>
      <c r="I272" s="80">
        <v>13.875</v>
      </c>
      <c r="J272" s="99" t="s">
        <v>240</v>
      </c>
      <c r="K272" s="99"/>
      <c r="L272" s="99"/>
    </row>
    <row r="273" spans="1:12" ht="27">
      <c r="A273" s="79" t="str">
        <f>VLOOKUP(B273,ΣΧΟΛΕΙΑ!$A$2:$D$119,4,FALSE)</f>
        <v>Ν.ΣΜΥΡΝΗ</v>
      </c>
      <c r="B273" s="92" t="s">
        <v>240</v>
      </c>
      <c r="C273" s="83" t="s">
        <v>919</v>
      </c>
      <c r="D273" s="85">
        <v>150795</v>
      </c>
      <c r="E273" s="86" t="s">
        <v>448</v>
      </c>
      <c r="F273" s="87" t="s">
        <v>79</v>
      </c>
      <c r="G273" s="87" t="s">
        <v>6</v>
      </c>
      <c r="H273" s="88" t="s">
        <v>677</v>
      </c>
      <c r="I273" s="80">
        <v>13.5</v>
      </c>
      <c r="J273" s="99" t="s">
        <v>240</v>
      </c>
      <c r="K273" s="99"/>
      <c r="L273" s="99"/>
    </row>
    <row r="274" spans="1:12" ht="27">
      <c r="A274" s="79" t="str">
        <f>VLOOKUP(B274,ΣΧΟΛΕΙΑ!$A$2:$D$119,4,FALSE)</f>
        <v>Ν.ΣΜΥΡΝΗ</v>
      </c>
      <c r="B274" s="92" t="s">
        <v>240</v>
      </c>
      <c r="C274" s="83" t="s">
        <v>921</v>
      </c>
      <c r="D274" s="85">
        <v>166101</v>
      </c>
      <c r="E274" s="86" t="s">
        <v>437</v>
      </c>
      <c r="F274" s="87" t="s">
        <v>14</v>
      </c>
      <c r="G274" s="87" t="s">
        <v>29</v>
      </c>
      <c r="H274" s="88" t="s">
        <v>659</v>
      </c>
      <c r="I274" s="80">
        <v>13.5</v>
      </c>
      <c r="J274" s="99" t="s">
        <v>775</v>
      </c>
      <c r="K274" s="99" t="s">
        <v>240</v>
      </c>
      <c r="L274" s="99"/>
    </row>
    <row r="275" spans="1:12" ht="27">
      <c r="A275" s="79" t="str">
        <f>VLOOKUP(B275,ΣΧΟΛΕΙΑ!$A$2:$D$119,4,FALSE)</f>
        <v>Ν.ΣΜΥΡΝΗ</v>
      </c>
      <c r="B275" s="92" t="s">
        <v>240</v>
      </c>
      <c r="C275" s="83" t="s">
        <v>919</v>
      </c>
      <c r="D275" s="85">
        <v>156996</v>
      </c>
      <c r="E275" s="86" t="s">
        <v>837</v>
      </c>
      <c r="F275" s="87" t="s">
        <v>166</v>
      </c>
      <c r="G275" s="87" t="s">
        <v>99</v>
      </c>
      <c r="H275" s="88" t="s">
        <v>656</v>
      </c>
      <c r="I275" s="80">
        <v>11.75</v>
      </c>
      <c r="J275" s="99" t="s">
        <v>240</v>
      </c>
      <c r="K275" s="99"/>
      <c r="L275" s="99"/>
    </row>
    <row r="276" spans="1:12" ht="15.75">
      <c r="A276" s="79" t="str">
        <f>VLOOKUP(B276,ΣΧΟΛΕΙΑ!$A$2:$D$119,4,FALSE)</f>
        <v>Ν.ΣΜΥΡΝΗ</v>
      </c>
      <c r="B276" s="92" t="s">
        <v>230</v>
      </c>
      <c r="C276" s="83" t="s">
        <v>919</v>
      </c>
      <c r="D276" s="85">
        <v>161525</v>
      </c>
      <c r="E276" s="86" t="s">
        <v>167</v>
      </c>
      <c r="F276" s="87" t="s">
        <v>6</v>
      </c>
      <c r="G276" s="87" t="s">
        <v>42</v>
      </c>
      <c r="H276" s="88" t="s">
        <v>674</v>
      </c>
      <c r="I276" s="80">
        <v>15</v>
      </c>
      <c r="J276" s="99" t="s">
        <v>230</v>
      </c>
      <c r="K276" s="99" t="s">
        <v>252</v>
      </c>
      <c r="L276" s="99" t="s">
        <v>253</v>
      </c>
    </row>
    <row r="277" spans="1:12" ht="15.75">
      <c r="A277" s="79" t="str">
        <f>VLOOKUP(B277,ΣΧΟΛΕΙΑ!$A$2:$D$119,4,FALSE)</f>
        <v>Ν.ΣΜΥΡΝΗ</v>
      </c>
      <c r="B277" s="92" t="s">
        <v>230</v>
      </c>
      <c r="C277" s="83" t="s">
        <v>919</v>
      </c>
      <c r="D277" s="85">
        <v>153038</v>
      </c>
      <c r="E277" s="86" t="s">
        <v>542</v>
      </c>
      <c r="F277" s="87" t="s">
        <v>14</v>
      </c>
      <c r="G277" s="87" t="s">
        <v>754</v>
      </c>
      <c r="H277" s="88" t="s">
        <v>688</v>
      </c>
      <c r="I277" s="80">
        <v>13.5</v>
      </c>
      <c r="J277" s="99" t="s">
        <v>230</v>
      </c>
      <c r="K277" s="99"/>
      <c r="L277" s="99"/>
    </row>
    <row r="278" spans="1:12" ht="15.75">
      <c r="A278" s="79" t="str">
        <f>VLOOKUP(B278,ΣΧΟΛΕΙΑ!$A$2:$D$119,4,FALSE)</f>
        <v>Ν.ΣΜΥΡΝΗ</v>
      </c>
      <c r="B278" s="92" t="s">
        <v>222</v>
      </c>
      <c r="C278" s="83" t="s">
        <v>919</v>
      </c>
      <c r="D278" s="85">
        <v>906625</v>
      </c>
      <c r="E278" s="86" t="s">
        <v>58</v>
      </c>
      <c r="F278" s="87" t="s">
        <v>14</v>
      </c>
      <c r="G278" s="87" t="s">
        <v>32</v>
      </c>
      <c r="H278" s="88" t="s">
        <v>682</v>
      </c>
      <c r="I278" s="80">
        <v>14</v>
      </c>
      <c r="J278" s="99" t="s">
        <v>222</v>
      </c>
      <c r="K278" s="99"/>
      <c r="L278" s="99"/>
    </row>
    <row r="279" spans="1:12" ht="15.75">
      <c r="A279" s="79" t="str">
        <f>VLOOKUP(B279,ΣΧΟΛΕΙΑ!$A$2:$D$119,4,FALSE)</f>
        <v>Ν.ΣΜΥΡΝΗ</v>
      </c>
      <c r="B279" s="92" t="s">
        <v>222</v>
      </c>
      <c r="C279" s="83" t="s">
        <v>919</v>
      </c>
      <c r="D279" s="85">
        <v>161033</v>
      </c>
      <c r="E279" s="86" t="s">
        <v>522</v>
      </c>
      <c r="F279" s="87" t="s">
        <v>578</v>
      </c>
      <c r="G279" s="87" t="s">
        <v>6</v>
      </c>
      <c r="H279" s="88" t="s">
        <v>658</v>
      </c>
      <c r="I279" s="80">
        <v>11</v>
      </c>
      <c r="J279" s="99" t="s">
        <v>222</v>
      </c>
      <c r="K279" s="99"/>
      <c r="L279" s="99"/>
    </row>
    <row r="280" spans="1:12" ht="27">
      <c r="A280" s="79" t="str">
        <f>VLOOKUP(B280,ΣΧΟΛΕΙΑ!$A$2:$D$119,4,FALSE)</f>
        <v>Ν.ΣΜΥΡΝΗ</v>
      </c>
      <c r="B280" s="92" t="s">
        <v>212</v>
      </c>
      <c r="C280" s="83" t="s">
        <v>919</v>
      </c>
      <c r="D280" s="85">
        <v>210140</v>
      </c>
      <c r="E280" s="86" t="s">
        <v>144</v>
      </c>
      <c r="F280" s="87" t="s">
        <v>89</v>
      </c>
      <c r="G280" s="87" t="s">
        <v>29</v>
      </c>
      <c r="H280" s="88" t="s">
        <v>659</v>
      </c>
      <c r="I280" s="80">
        <v>12</v>
      </c>
      <c r="J280" s="99" t="s">
        <v>212</v>
      </c>
      <c r="K280" s="99"/>
      <c r="L280" s="100" t="s">
        <v>645</v>
      </c>
    </row>
    <row r="281" spans="1:12" ht="27">
      <c r="A281" s="79" t="str">
        <f>VLOOKUP(B281,ΣΧΟΛΕΙΑ!$A$2:$D$119,4,FALSE)</f>
        <v>Ν.ΣΜΥΡΝΗ</v>
      </c>
      <c r="B281" s="92" t="s">
        <v>212</v>
      </c>
      <c r="C281" s="83" t="s">
        <v>919</v>
      </c>
      <c r="D281" s="85">
        <v>179786</v>
      </c>
      <c r="E281" s="86" t="s">
        <v>544</v>
      </c>
      <c r="F281" s="87" t="s">
        <v>76</v>
      </c>
      <c r="G281" s="87" t="s">
        <v>50</v>
      </c>
      <c r="H281" s="88" t="s">
        <v>650</v>
      </c>
      <c r="I281" s="80">
        <v>12</v>
      </c>
      <c r="J281" s="99" t="s">
        <v>212</v>
      </c>
      <c r="K281" s="99"/>
      <c r="L281" s="99"/>
    </row>
    <row r="282" spans="1:12" ht="27">
      <c r="A282" s="79" t="str">
        <f>VLOOKUP(B282,ΣΧΟΛΕΙΑ!$A$2:$D$119,4,FALSE)</f>
        <v>Ν.ΣΜΥΡΝΗ</v>
      </c>
      <c r="B282" s="92" t="s">
        <v>212</v>
      </c>
      <c r="C282" s="83" t="s">
        <v>919</v>
      </c>
      <c r="D282" s="85">
        <v>401051</v>
      </c>
      <c r="E282" s="86" t="s">
        <v>489</v>
      </c>
      <c r="F282" s="87" t="s">
        <v>48</v>
      </c>
      <c r="G282" s="87" t="s">
        <v>100</v>
      </c>
      <c r="H282" s="88" t="s">
        <v>654</v>
      </c>
      <c r="I282" s="80">
        <v>11.875</v>
      </c>
      <c r="J282" s="99" t="s">
        <v>212</v>
      </c>
      <c r="K282" s="99"/>
      <c r="L282" s="99"/>
    </row>
    <row r="283" spans="1:12" ht="27">
      <c r="A283" s="79" t="str">
        <f>VLOOKUP(B283,ΣΧΟΛΕΙΑ!$A$2:$D$119,4,FALSE)</f>
        <v>Ν.ΣΜΥΡΝΗ</v>
      </c>
      <c r="B283" s="92" t="s">
        <v>212</v>
      </c>
      <c r="C283" s="83" t="s">
        <v>921</v>
      </c>
      <c r="D283" s="85">
        <v>184270</v>
      </c>
      <c r="E283" s="86" t="s">
        <v>465</v>
      </c>
      <c r="F283" s="87" t="s">
        <v>128</v>
      </c>
      <c r="G283" s="87" t="s">
        <v>14</v>
      </c>
      <c r="H283" s="88" t="s">
        <v>675</v>
      </c>
      <c r="I283" s="80">
        <v>10.5</v>
      </c>
      <c r="J283" s="99" t="s">
        <v>255</v>
      </c>
      <c r="K283" s="99" t="s">
        <v>212</v>
      </c>
      <c r="L283" s="99" t="s">
        <v>256</v>
      </c>
    </row>
    <row r="284" spans="1:12" ht="15.75">
      <c r="A284" s="79" t="str">
        <f>VLOOKUP(B284,ΣΧΟΛΕΙΑ!$A$2:$D$119,4,FALSE)</f>
        <v>Π. ΦΑΛΗΡΟΥ</v>
      </c>
      <c r="B284" s="92" t="s">
        <v>286</v>
      </c>
      <c r="C284" s="83" t="s">
        <v>919</v>
      </c>
      <c r="D284" s="85">
        <v>144820</v>
      </c>
      <c r="E284" s="86" t="s">
        <v>136</v>
      </c>
      <c r="F284" s="87" t="s">
        <v>7</v>
      </c>
      <c r="G284" s="87" t="s">
        <v>6</v>
      </c>
      <c r="H284" s="89" t="s">
        <v>651</v>
      </c>
      <c r="I284" s="80">
        <v>13.5</v>
      </c>
      <c r="J284" s="99" t="s">
        <v>286</v>
      </c>
      <c r="K284" s="99"/>
      <c r="L284" s="99"/>
    </row>
    <row r="285" spans="1:12" ht="15.75">
      <c r="A285" s="79" t="str">
        <f>VLOOKUP(B285,ΣΧΟΛΕΙΑ!$A$2:$D$119,4,FALSE)</f>
        <v>Π. ΦΑΛΗΡΟΥ</v>
      </c>
      <c r="B285" s="92" t="s">
        <v>286</v>
      </c>
      <c r="C285" s="83" t="s">
        <v>919</v>
      </c>
      <c r="D285" s="85">
        <v>206519</v>
      </c>
      <c r="E285" s="86" t="s">
        <v>441</v>
      </c>
      <c r="F285" s="87" t="s">
        <v>560</v>
      </c>
      <c r="G285" s="87" t="s">
        <v>733</v>
      </c>
      <c r="H285" s="88" t="s">
        <v>650</v>
      </c>
      <c r="I285" s="80">
        <v>6.75</v>
      </c>
      <c r="J285" s="99" t="s">
        <v>286</v>
      </c>
      <c r="K285" s="99"/>
      <c r="L285" s="100" t="s">
        <v>588</v>
      </c>
    </row>
    <row r="286" spans="1:12" ht="27">
      <c r="A286" s="79" t="str">
        <f>VLOOKUP(B286,ΣΧΟΛΕΙΑ!$A$2:$D$119,4,FALSE)</f>
        <v>Π. ΦΑΛΗΡΟΥ</v>
      </c>
      <c r="B286" s="92" t="s">
        <v>277</v>
      </c>
      <c r="C286" s="83" t="s">
        <v>919</v>
      </c>
      <c r="D286" s="85">
        <v>164077</v>
      </c>
      <c r="E286" s="86" t="s">
        <v>512</v>
      </c>
      <c r="F286" s="87" t="s">
        <v>119</v>
      </c>
      <c r="G286" s="87" t="s">
        <v>21</v>
      </c>
      <c r="H286" s="88" t="s">
        <v>650</v>
      </c>
      <c r="I286" s="80">
        <v>18.625</v>
      </c>
      <c r="J286" s="99" t="s">
        <v>277</v>
      </c>
      <c r="K286" s="99" t="s">
        <v>216</v>
      </c>
      <c r="L286" s="99" t="s">
        <v>309</v>
      </c>
    </row>
    <row r="287" spans="1:12" ht="27">
      <c r="A287" s="79" t="str">
        <f>VLOOKUP(B287,ΣΧΟΛΕΙΑ!$A$2:$D$119,4,FALSE)</f>
        <v>Π. ΦΑΛΗΡΟΥ</v>
      </c>
      <c r="B287" s="92" t="s">
        <v>271</v>
      </c>
      <c r="C287" s="83" t="s">
        <v>919</v>
      </c>
      <c r="D287" s="85">
        <v>164513</v>
      </c>
      <c r="E287" s="86" t="s">
        <v>513</v>
      </c>
      <c r="F287" s="87" t="s">
        <v>66</v>
      </c>
      <c r="G287" s="87" t="s">
        <v>14</v>
      </c>
      <c r="H287" s="88" t="s">
        <v>659</v>
      </c>
      <c r="I287" s="80">
        <v>11.5</v>
      </c>
      <c r="J287" s="99" t="s">
        <v>271</v>
      </c>
      <c r="K287" s="99"/>
      <c r="L287" s="99"/>
    </row>
    <row r="288" spans="1:12" ht="27">
      <c r="A288" s="79" t="str">
        <f>VLOOKUP(B288,ΣΧΟΛΕΙΑ!$A$2:$D$119,4,FALSE)</f>
        <v>Π. ΦΑΛΗΡΟΥ</v>
      </c>
      <c r="B288" s="92" t="s">
        <v>271</v>
      </c>
      <c r="C288" s="83" t="s">
        <v>919</v>
      </c>
      <c r="D288" s="85">
        <v>906391</v>
      </c>
      <c r="E288" s="86" t="s">
        <v>527</v>
      </c>
      <c r="F288" s="87" t="s">
        <v>580</v>
      </c>
      <c r="G288" s="87" t="s">
        <v>26</v>
      </c>
      <c r="H288" s="88" t="s">
        <v>659</v>
      </c>
      <c r="I288" s="80">
        <v>11.5</v>
      </c>
      <c r="J288" s="99" t="s">
        <v>271</v>
      </c>
      <c r="K288" s="99"/>
      <c r="L288" s="99"/>
    </row>
    <row r="289" spans="1:12" ht="27">
      <c r="A289" s="79" t="str">
        <f>VLOOKUP(B289,ΣΧΟΛΕΙΑ!$A$2:$D$119,4,FALSE)</f>
        <v>Π. ΦΑΛΗΡΟΥ</v>
      </c>
      <c r="B289" s="92" t="s">
        <v>271</v>
      </c>
      <c r="C289" s="83" t="s">
        <v>919</v>
      </c>
      <c r="D289" s="85">
        <v>168038</v>
      </c>
      <c r="E289" s="86" t="s">
        <v>539</v>
      </c>
      <c r="F289" s="87" t="s">
        <v>44</v>
      </c>
      <c r="G289" s="87" t="s">
        <v>752</v>
      </c>
      <c r="H289" s="88" t="s">
        <v>654</v>
      </c>
      <c r="I289" s="80">
        <v>10.75</v>
      </c>
      <c r="J289" s="99" t="s">
        <v>271</v>
      </c>
      <c r="K289" s="99"/>
      <c r="L289" s="99"/>
    </row>
    <row r="290" spans="1:12" ht="27">
      <c r="A290" s="79" t="str">
        <f>VLOOKUP(B290,ΣΧΟΛΕΙΑ!$A$2:$D$119,4,FALSE)</f>
        <v>Π. ΦΑΛΗΡΟΥ</v>
      </c>
      <c r="B290" s="92" t="s">
        <v>264</v>
      </c>
      <c r="C290" s="83" t="s">
        <v>920</v>
      </c>
      <c r="D290" s="85">
        <v>147868</v>
      </c>
      <c r="E290" s="86" t="s">
        <v>163</v>
      </c>
      <c r="F290" s="87" t="s">
        <v>14</v>
      </c>
      <c r="G290" s="87" t="s">
        <v>26</v>
      </c>
      <c r="H290" s="89" t="s">
        <v>658</v>
      </c>
      <c r="I290" s="80">
        <v>18.5</v>
      </c>
      <c r="J290" s="99" t="s">
        <v>303</v>
      </c>
      <c r="K290" s="99" t="s">
        <v>242</v>
      </c>
      <c r="L290" s="99" t="s">
        <v>264</v>
      </c>
    </row>
    <row r="291" spans="1:12" ht="15.75">
      <c r="A291" s="79" t="str">
        <f>VLOOKUP(B291,ΣΧΟΛΕΙΑ!$A$2:$D$119,4,FALSE)</f>
        <v>Π. ΦΑΛΗΡΟΥ</v>
      </c>
      <c r="B291" s="92" t="s">
        <v>264</v>
      </c>
      <c r="C291" s="83" t="s">
        <v>919</v>
      </c>
      <c r="D291" s="85">
        <v>149328</v>
      </c>
      <c r="E291" s="86" t="s">
        <v>101</v>
      </c>
      <c r="F291" s="87" t="s">
        <v>29</v>
      </c>
      <c r="G291" s="87" t="s">
        <v>14</v>
      </c>
      <c r="H291" s="88" t="s">
        <v>652</v>
      </c>
      <c r="I291" s="80">
        <v>17.5</v>
      </c>
      <c r="J291" s="99" t="s">
        <v>264</v>
      </c>
      <c r="K291" s="99"/>
      <c r="L291" s="99"/>
    </row>
    <row r="292" spans="1:12" ht="27">
      <c r="A292" s="79" t="str">
        <f>VLOOKUP(B292,ΣΧΟΛΕΙΑ!$A$2:$D$119,4,FALSE)</f>
        <v>Π. ΦΑΛΗΡΟΥ</v>
      </c>
      <c r="B292" s="92" t="s">
        <v>257</v>
      </c>
      <c r="C292" s="83" t="s">
        <v>919</v>
      </c>
      <c r="D292" s="85">
        <v>181918</v>
      </c>
      <c r="E292" s="86" t="s">
        <v>495</v>
      </c>
      <c r="F292" s="87" t="s">
        <v>111</v>
      </c>
      <c r="G292" s="87" t="s">
        <v>745</v>
      </c>
      <c r="H292" s="88" t="s">
        <v>663</v>
      </c>
      <c r="I292" s="80">
        <v>12.75</v>
      </c>
      <c r="J292" s="99" t="s">
        <v>257</v>
      </c>
      <c r="K292" s="99"/>
      <c r="L292" s="99"/>
    </row>
    <row r="293" spans="1:12" ht="15.75">
      <c r="A293" s="79" t="str">
        <f>VLOOKUP(B293,ΣΧΟΛΕΙΑ!$A$2:$D$119,4,FALSE)</f>
        <v>Π. ΦΑΛΗΡΟΥ</v>
      </c>
      <c r="B293" s="92" t="s">
        <v>250</v>
      </c>
      <c r="C293" s="83" t="s">
        <v>919</v>
      </c>
      <c r="D293" s="85">
        <v>159079</v>
      </c>
      <c r="E293" s="86" t="s">
        <v>41</v>
      </c>
      <c r="F293" s="87" t="s">
        <v>21</v>
      </c>
      <c r="G293" s="87" t="s">
        <v>42</v>
      </c>
      <c r="H293" s="89" t="s">
        <v>650</v>
      </c>
      <c r="I293" s="80">
        <v>12.38</v>
      </c>
      <c r="J293" s="99" t="s">
        <v>250</v>
      </c>
      <c r="K293" s="99"/>
      <c r="L293" s="99"/>
    </row>
    <row r="294" spans="1:12" ht="27">
      <c r="A294" s="79" t="str">
        <f>VLOOKUP(B294,ΣΧΟΛΕΙΑ!$A$2:$D$119,4,FALSE)</f>
        <v>Π. ΦΑΛΗΡΟΥ</v>
      </c>
      <c r="B294" s="92" t="s">
        <v>241</v>
      </c>
      <c r="C294" s="83" t="s">
        <v>920</v>
      </c>
      <c r="D294" s="85">
        <v>153129</v>
      </c>
      <c r="E294" s="86" t="s">
        <v>46</v>
      </c>
      <c r="F294" s="87" t="s">
        <v>47</v>
      </c>
      <c r="G294" s="87" t="s">
        <v>736</v>
      </c>
      <c r="H294" s="89" t="s">
        <v>659</v>
      </c>
      <c r="I294" s="80">
        <v>17.375</v>
      </c>
      <c r="J294" s="99" t="s">
        <v>308</v>
      </c>
      <c r="K294" s="99" t="s">
        <v>213</v>
      </c>
      <c r="L294" s="99" t="s">
        <v>241</v>
      </c>
    </row>
    <row r="295" spans="1:12" ht="15.75">
      <c r="A295" s="79" t="str">
        <f>VLOOKUP(B295,ΣΧΟΛΕΙΑ!$A$2:$D$119,4,FALSE)</f>
        <v>Π. ΦΑΛΗΡΟΥ</v>
      </c>
      <c r="B295" s="92" t="s">
        <v>241</v>
      </c>
      <c r="C295" s="83" t="s">
        <v>919</v>
      </c>
      <c r="D295" s="85">
        <v>154795</v>
      </c>
      <c r="E295" s="86" t="s">
        <v>143</v>
      </c>
      <c r="F295" s="87" t="s">
        <v>26</v>
      </c>
      <c r="G295" s="87" t="s">
        <v>6</v>
      </c>
      <c r="H295" s="88" t="s">
        <v>658</v>
      </c>
      <c r="I295" s="80">
        <v>16</v>
      </c>
      <c r="J295" s="99" t="s">
        <v>241</v>
      </c>
      <c r="K295" s="99"/>
      <c r="L295" s="99"/>
    </row>
    <row r="296" spans="1:12" ht="15.75">
      <c r="A296" s="79" t="str">
        <f>VLOOKUP(B296,ΣΧΟΛΕΙΑ!$A$2:$D$119,4,FALSE)</f>
        <v>Π. ΦΑΛΗΡΟΥ</v>
      </c>
      <c r="B296" s="92" t="s">
        <v>241</v>
      </c>
      <c r="C296" s="83" t="s">
        <v>921</v>
      </c>
      <c r="D296" s="85">
        <v>163232</v>
      </c>
      <c r="E296" s="86" t="s">
        <v>506</v>
      </c>
      <c r="F296" s="87" t="s">
        <v>12</v>
      </c>
      <c r="G296" s="87" t="s">
        <v>830</v>
      </c>
      <c r="H296" s="88" t="s">
        <v>652</v>
      </c>
      <c r="I296" s="80">
        <v>13.5</v>
      </c>
      <c r="J296" s="99" t="s">
        <v>892</v>
      </c>
      <c r="K296" s="99" t="s">
        <v>241</v>
      </c>
      <c r="L296" s="99" t="s">
        <v>893</v>
      </c>
    </row>
    <row r="297" spans="1:12" ht="15.75">
      <c r="A297" s="79" t="str">
        <f>VLOOKUP(B297,ΣΧΟΛΕΙΑ!$A$2:$D$119,4,FALSE)</f>
        <v>Π. ΦΑΛΗΡΟΥ</v>
      </c>
      <c r="B297" s="92" t="s">
        <v>241</v>
      </c>
      <c r="C297" s="83" t="s">
        <v>919</v>
      </c>
      <c r="D297" s="85">
        <v>905657</v>
      </c>
      <c r="E297" s="86" t="s">
        <v>133</v>
      </c>
      <c r="F297" s="87" t="s">
        <v>23</v>
      </c>
      <c r="G297" s="87" t="s">
        <v>7</v>
      </c>
      <c r="H297" s="88" t="s">
        <v>665</v>
      </c>
      <c r="I297" s="80">
        <v>12.37</v>
      </c>
      <c r="J297" s="99" t="s">
        <v>241</v>
      </c>
      <c r="K297" s="99"/>
      <c r="L297" s="99"/>
    </row>
    <row r="298" spans="1:12" ht="15.75">
      <c r="A298" s="79" t="str">
        <f>VLOOKUP(B298,ΣΧΟΛΕΙΑ!$A$2:$D$119,4,FALSE)</f>
        <v>Π. ΦΑΛΗΡΟΥ</v>
      </c>
      <c r="B298" s="92" t="s">
        <v>241</v>
      </c>
      <c r="C298" s="83" t="s">
        <v>919</v>
      </c>
      <c r="D298" s="85">
        <v>161290</v>
      </c>
      <c r="E298" s="86" t="s">
        <v>533</v>
      </c>
      <c r="F298" s="87" t="s">
        <v>128</v>
      </c>
      <c r="G298" s="87" t="s">
        <v>21</v>
      </c>
      <c r="H298" s="88" t="s">
        <v>682</v>
      </c>
      <c r="I298" s="80">
        <v>11.25</v>
      </c>
      <c r="J298" s="99" t="s">
        <v>241</v>
      </c>
      <c r="K298" s="99"/>
      <c r="L298" s="99"/>
    </row>
    <row r="299" spans="1:12" ht="15.75">
      <c r="A299" s="79" t="str">
        <f>VLOOKUP(B299,ΣΧΟΛΕΙΑ!$A$2:$D$119,4,FALSE)</f>
        <v>Π. ΦΑΛΗΡΟΥ</v>
      </c>
      <c r="B299" s="92" t="s">
        <v>223</v>
      </c>
      <c r="C299" s="83" t="s">
        <v>919</v>
      </c>
      <c r="D299" s="85">
        <v>174959</v>
      </c>
      <c r="E299" s="86" t="s">
        <v>85</v>
      </c>
      <c r="F299" s="87" t="s">
        <v>26</v>
      </c>
      <c r="G299" s="87" t="s">
        <v>21</v>
      </c>
      <c r="H299" s="88" t="s">
        <v>691</v>
      </c>
      <c r="I299" s="80">
        <v>17.811999999999998</v>
      </c>
      <c r="J299" s="99" t="s">
        <v>223</v>
      </c>
      <c r="K299" s="99"/>
      <c r="L299" s="99"/>
    </row>
    <row r="300" spans="1:12" ht="15.75">
      <c r="A300" s="79" t="str">
        <f>VLOOKUP(B300,ΣΧΟΛΕΙΑ!$A$2:$D$119,4,FALSE)</f>
        <v>Π. ΦΑΛΗΡΟΥ</v>
      </c>
      <c r="B300" s="92" t="s">
        <v>223</v>
      </c>
      <c r="C300" s="83" t="s">
        <v>921</v>
      </c>
      <c r="D300" s="85">
        <v>188869</v>
      </c>
      <c r="E300" s="86" t="s">
        <v>479</v>
      </c>
      <c r="F300" s="87" t="s">
        <v>48</v>
      </c>
      <c r="G300" s="87" t="s">
        <v>26</v>
      </c>
      <c r="H300" s="88" t="s">
        <v>651</v>
      </c>
      <c r="I300" s="80">
        <v>11.5</v>
      </c>
      <c r="J300" s="99" t="s">
        <v>870</v>
      </c>
      <c r="K300" s="99" t="s">
        <v>223</v>
      </c>
      <c r="L300" s="99"/>
    </row>
    <row r="301" spans="1:12" ht="27">
      <c r="A301" s="79" t="str">
        <f>VLOOKUP(B301,ΣΧΟΛΕΙΑ!$A$2:$D$119,4,FALSE)</f>
        <v>Π. ΦΑΛΗΡΟΥ</v>
      </c>
      <c r="B301" s="92" t="s">
        <v>213</v>
      </c>
      <c r="C301" s="83" t="s">
        <v>921</v>
      </c>
      <c r="D301" s="85">
        <v>153129</v>
      </c>
      <c r="E301" s="86" t="s">
        <v>46</v>
      </c>
      <c r="F301" s="87" t="s">
        <v>47</v>
      </c>
      <c r="G301" s="87" t="s">
        <v>736</v>
      </c>
      <c r="H301" s="89" t="s">
        <v>659</v>
      </c>
      <c r="I301" s="80">
        <v>17.375</v>
      </c>
      <c r="J301" s="99" t="s">
        <v>308</v>
      </c>
      <c r="K301" s="99" t="s">
        <v>213</v>
      </c>
      <c r="L301" s="99" t="s">
        <v>241</v>
      </c>
    </row>
    <row r="302" spans="1:12" ht="27">
      <c r="A302" s="79" t="str">
        <f>VLOOKUP(B302,ΣΧΟΛΕΙΑ!$A$2:$D$119,4,FALSE)</f>
        <v>Π. ΦΑΛΗΡΟΥ</v>
      </c>
      <c r="B302" s="92" t="s">
        <v>213</v>
      </c>
      <c r="C302" s="83" t="s">
        <v>919</v>
      </c>
      <c r="D302" s="85">
        <v>136280</v>
      </c>
      <c r="E302" s="86" t="s">
        <v>107</v>
      </c>
      <c r="F302" s="87" t="s">
        <v>108</v>
      </c>
      <c r="G302" s="87" t="s">
        <v>89</v>
      </c>
      <c r="H302" s="88" t="s">
        <v>650</v>
      </c>
      <c r="I302" s="80">
        <v>14.5</v>
      </c>
      <c r="J302" s="99" t="s">
        <v>213</v>
      </c>
      <c r="K302" s="99"/>
      <c r="L302" s="99"/>
    </row>
    <row r="303" spans="1:12" ht="15.75">
      <c r="A303" s="79" t="str">
        <f>VLOOKUP(B303,ΣΧΟΛΕΙΑ!$A$2:$D$119,4,FALSE)</f>
        <v>ΤΑΥΡΟΥ</v>
      </c>
      <c r="B303" s="92" t="s">
        <v>299</v>
      </c>
      <c r="C303" s="83" t="s">
        <v>919</v>
      </c>
      <c r="D303" s="85">
        <v>188683</v>
      </c>
      <c r="E303" s="86" t="s">
        <v>541</v>
      </c>
      <c r="F303" s="87" t="s">
        <v>6</v>
      </c>
      <c r="G303" s="87" t="s">
        <v>14</v>
      </c>
      <c r="H303" s="88" t="s">
        <v>673</v>
      </c>
      <c r="I303" s="80">
        <v>14</v>
      </c>
      <c r="J303" s="99" t="s">
        <v>299</v>
      </c>
      <c r="K303" s="99"/>
      <c r="L303" s="99"/>
    </row>
    <row r="304" spans="1:12" ht="15.75">
      <c r="A304" s="79" t="str">
        <f>VLOOKUP(B304,ΣΧΟΛΕΙΑ!$A$2:$D$119,4,FALSE)</f>
        <v>ΤΑΥΡΟΥ</v>
      </c>
      <c r="B304" s="92" t="s">
        <v>265</v>
      </c>
      <c r="C304" s="83" t="s">
        <v>921</v>
      </c>
      <c r="D304" s="85">
        <v>158315</v>
      </c>
      <c r="E304" s="86" t="s">
        <v>508</v>
      </c>
      <c r="F304" s="87" t="s">
        <v>49</v>
      </c>
      <c r="G304" s="87" t="s">
        <v>32</v>
      </c>
      <c r="H304" s="88" t="s">
        <v>695</v>
      </c>
      <c r="I304" s="80">
        <v>17.5</v>
      </c>
      <c r="J304" s="100" t="s">
        <v>609</v>
      </c>
      <c r="K304" s="99" t="s">
        <v>265</v>
      </c>
      <c r="L304" s="99" t="s">
        <v>205</v>
      </c>
    </row>
    <row r="305" spans="1:12" ht="15.75">
      <c r="A305" s="79" t="str">
        <f>VLOOKUP(B305,ΣΧΟΛΕΙΑ!$A$2:$D$119,4,FALSE)</f>
        <v>ΤΑΥΡΟΥ</v>
      </c>
      <c r="B305" s="92" t="s">
        <v>265</v>
      </c>
      <c r="C305" s="83" t="s">
        <v>919</v>
      </c>
      <c r="D305" s="85">
        <v>157787</v>
      </c>
      <c r="E305" s="86" t="s">
        <v>505</v>
      </c>
      <c r="F305" s="87" t="s">
        <v>574</v>
      </c>
      <c r="G305" s="87" t="s">
        <v>29</v>
      </c>
      <c r="H305" s="88" t="s">
        <v>694</v>
      </c>
      <c r="I305" s="80">
        <v>16.5</v>
      </c>
      <c r="J305" s="99" t="s">
        <v>265</v>
      </c>
      <c r="K305" s="99"/>
      <c r="L305" s="99"/>
    </row>
    <row r="306" spans="1:12" ht="15.75">
      <c r="A306" s="79" t="str">
        <f>VLOOKUP(B306,ΣΧΟΛΕΙΑ!$A$2:$D$119,4,FALSE)</f>
        <v>ΤΑΥΡΟΥ</v>
      </c>
      <c r="B306" s="92" t="s">
        <v>265</v>
      </c>
      <c r="C306" s="83" t="s">
        <v>919</v>
      </c>
      <c r="D306" s="85">
        <v>199578</v>
      </c>
      <c r="E306" s="86" t="s">
        <v>545</v>
      </c>
      <c r="F306" s="87" t="s">
        <v>859</v>
      </c>
      <c r="G306" s="87" t="s">
        <v>860</v>
      </c>
      <c r="H306" s="88" t="s">
        <v>661</v>
      </c>
      <c r="I306" s="80">
        <v>11</v>
      </c>
      <c r="J306" s="99" t="s">
        <v>265</v>
      </c>
      <c r="K306" s="99" t="s">
        <v>891</v>
      </c>
      <c r="L306" s="99"/>
    </row>
    <row r="307" spans="1:12" ht="15.75">
      <c r="A307" s="79" t="str">
        <f>VLOOKUP(B307,ΣΧΟΛΕΙΑ!$A$2:$D$119,4,FALSE)</f>
        <v>ΤΑΥΡΟΥ</v>
      </c>
      <c r="B307" s="92" t="s">
        <v>251</v>
      </c>
      <c r="C307" s="83" t="s">
        <v>919</v>
      </c>
      <c r="D307" s="85">
        <v>138418</v>
      </c>
      <c r="E307" s="86" t="s">
        <v>498</v>
      </c>
      <c r="F307" s="87" t="s">
        <v>6</v>
      </c>
      <c r="G307" s="87" t="s">
        <v>29</v>
      </c>
      <c r="H307" s="88" t="s">
        <v>656</v>
      </c>
      <c r="I307" s="80">
        <v>14</v>
      </c>
      <c r="J307" s="99" t="s">
        <v>251</v>
      </c>
      <c r="K307" s="99"/>
      <c r="L307" s="99"/>
    </row>
    <row r="308" spans="1:12" ht="15.75">
      <c r="A308" s="79" t="str">
        <f>VLOOKUP(B308,ΣΧΟΛΕΙΑ!$A$2:$D$119,4,FALSE)</f>
        <v>ΤΑΥΡΟΥ</v>
      </c>
      <c r="B308" s="92" t="s">
        <v>224</v>
      </c>
      <c r="C308" s="83" t="s">
        <v>919</v>
      </c>
      <c r="D308" s="85">
        <v>178071</v>
      </c>
      <c r="E308" s="86" t="s">
        <v>484</v>
      </c>
      <c r="F308" s="87" t="s">
        <v>48</v>
      </c>
      <c r="G308" s="87" t="s">
        <v>10</v>
      </c>
      <c r="H308" s="88" t="s">
        <v>652</v>
      </c>
      <c r="I308" s="80">
        <v>12.75</v>
      </c>
      <c r="J308" s="99" t="s">
        <v>224</v>
      </c>
      <c r="K308" s="99"/>
      <c r="L308" s="99"/>
    </row>
    <row r="309" spans="1:12" ht="15.75">
      <c r="A309" s="79" t="str">
        <f>VLOOKUP(B309,ΣΧΟΛΕΙΑ!$A$2:$D$119,4,FALSE)</f>
        <v>ΤΑΥΡΟΥ</v>
      </c>
      <c r="B309" s="92" t="s">
        <v>214</v>
      </c>
      <c r="C309" s="83" t="s">
        <v>919</v>
      </c>
      <c r="D309" s="85">
        <v>159111</v>
      </c>
      <c r="E309" s="86" t="s">
        <v>455</v>
      </c>
      <c r="F309" s="87" t="s">
        <v>567</v>
      </c>
      <c r="G309" s="87" t="s">
        <v>736</v>
      </c>
      <c r="H309" s="88" t="s">
        <v>650</v>
      </c>
      <c r="I309" s="80">
        <v>17.75</v>
      </c>
      <c r="J309" s="99" t="s">
        <v>214</v>
      </c>
      <c r="K309" s="99"/>
      <c r="L309" s="99"/>
    </row>
    <row r="310" spans="1:12" ht="15.75">
      <c r="A310" s="79" t="str">
        <f>VLOOKUP(B310,ΣΧΟΛΕΙΑ!$A$2:$D$119,4,FALSE)</f>
        <v>ΤΑΥΡΟΥ</v>
      </c>
      <c r="B310" s="92" t="s">
        <v>214</v>
      </c>
      <c r="C310" s="83" t="s">
        <v>921</v>
      </c>
      <c r="D310" s="85">
        <v>152322</v>
      </c>
      <c r="E310" s="86" t="s">
        <v>538</v>
      </c>
      <c r="F310" s="87" t="s">
        <v>89</v>
      </c>
      <c r="G310" s="87" t="s">
        <v>734</v>
      </c>
      <c r="H310" s="88" t="s">
        <v>650</v>
      </c>
      <c r="I310" s="80">
        <v>12.69</v>
      </c>
      <c r="J310" s="99" t="s">
        <v>855</v>
      </c>
      <c r="K310" s="99" t="s">
        <v>214</v>
      </c>
      <c r="L310" s="99"/>
    </row>
    <row r="311" spans="1:12" ht="15.75">
      <c r="A311" s="79" t="str">
        <f>VLOOKUP(B311,ΣΧΟΛΕΙΑ!$A$2:$D$119,4,FALSE)</f>
        <v>ΤΑΥΡΟΥ</v>
      </c>
      <c r="B311" s="92" t="s">
        <v>214</v>
      </c>
      <c r="C311" s="83" t="s">
        <v>920</v>
      </c>
      <c r="D311" s="85">
        <v>146521</v>
      </c>
      <c r="E311" s="86" t="s">
        <v>60</v>
      </c>
      <c r="F311" s="87" t="s">
        <v>26</v>
      </c>
      <c r="G311" s="87" t="s">
        <v>741</v>
      </c>
      <c r="H311" s="88" t="s">
        <v>654</v>
      </c>
      <c r="I311" s="80">
        <v>10.811999999999999</v>
      </c>
      <c r="J311" s="99" t="s">
        <v>266</v>
      </c>
      <c r="K311" s="99" t="s">
        <v>235</v>
      </c>
      <c r="L311" s="99" t="s">
        <v>214</v>
      </c>
    </row>
    <row r="312" spans="1:12" ht="15.75">
      <c r="A312" s="79" t="str">
        <f>VLOOKUP(B312,ΣΧΟΛΕΙΑ!$A$2:$D$119,4,FALSE)</f>
        <v>ΤΑΥΡΟΥ</v>
      </c>
      <c r="B312" s="92" t="s">
        <v>205</v>
      </c>
      <c r="C312" s="83" t="s">
        <v>920</v>
      </c>
      <c r="D312" s="85">
        <v>158315</v>
      </c>
      <c r="E312" s="86" t="s">
        <v>508</v>
      </c>
      <c r="F312" s="87" t="s">
        <v>49</v>
      </c>
      <c r="G312" s="87" t="s">
        <v>32</v>
      </c>
      <c r="H312" s="88" t="s">
        <v>695</v>
      </c>
      <c r="I312" s="80">
        <v>17.5</v>
      </c>
      <c r="J312" s="100" t="s">
        <v>609</v>
      </c>
      <c r="K312" s="99" t="s">
        <v>265</v>
      </c>
      <c r="L312" s="99" t="s">
        <v>205</v>
      </c>
    </row>
    <row r="313" spans="1:12" ht="15.75">
      <c r="A313" s="79" t="str">
        <f>VLOOKUP(B313,ΣΧΟΛΕΙΑ!$A$2:$D$119,4,FALSE)</f>
        <v>ΤΑΥΡΟΥ</v>
      </c>
      <c r="B313" s="92" t="s">
        <v>205</v>
      </c>
      <c r="C313" s="83" t="s">
        <v>919</v>
      </c>
      <c r="D313" s="85">
        <v>161577</v>
      </c>
      <c r="E313" s="86" t="s">
        <v>152</v>
      </c>
      <c r="F313" s="87" t="s">
        <v>16</v>
      </c>
      <c r="G313" s="87" t="s">
        <v>21</v>
      </c>
      <c r="H313" s="88" t="s">
        <v>688</v>
      </c>
      <c r="I313" s="80">
        <v>15.5</v>
      </c>
      <c r="J313" s="99" t="s">
        <v>205</v>
      </c>
      <c r="K313" s="99"/>
      <c r="L313" s="99"/>
    </row>
    <row r="314" spans="1:12">
      <c r="B314" s="94"/>
      <c r="C314" s="84"/>
      <c r="D314" s="81"/>
      <c r="E314" s="81"/>
      <c r="F314" s="81"/>
      <c r="G314" s="81"/>
      <c r="H314" s="81"/>
      <c r="I314" s="82"/>
      <c r="J314" s="103"/>
      <c r="K314" s="104"/>
      <c r="L314" s="103"/>
    </row>
    <row r="315" spans="1:12">
      <c r="B315" s="94"/>
      <c r="C315" s="84"/>
      <c r="D315" s="81"/>
      <c r="E315" s="81"/>
      <c r="F315" s="81"/>
      <c r="G315" s="81"/>
      <c r="H315" s="81"/>
      <c r="I315" s="82"/>
      <c r="J315" s="103"/>
      <c r="K315" s="104"/>
      <c r="L315" s="103"/>
    </row>
  </sheetData>
  <autoFilter ref="A1:L313">
    <sortState ref="A2:L360">
      <sortCondition ref="A1:A360"/>
    </sortState>
  </autoFilter>
  <dataConsolidate/>
  <dataValidations disablePrompts="1" count="2">
    <dataValidation type="list" allowBlank="1" showInputMessage="1" showErrorMessage="1" sqref="K147:K172 K214:L313 L147:L212 L2:L119 K207:K212 L121:L145 K174:K204 K2:K144">
      <formula1>#REF!</formula1>
    </dataValidation>
    <dataValidation type="list" allowBlank="1" showInputMessage="1" sqref="K205 K173 L146 L120 K145:K146 K213:L213 K1:L1">
      <formula1>#REF!</formula1>
    </dataValidation>
  </dataValidations>
  <pageMargins left="0.27559055118110237" right="0.27559055118110237" top="0.43307086614173229" bottom="0.35433070866141736" header="0.27559055118110237" footer="0.27559055118110237"/>
  <pageSetup paperSize="9" scale="48" fitToHeight="0" orientation="landscape" r:id="rId1"/>
  <headerFooter alignWithMargins="0">
    <oddFooter>&amp;R&amp;P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Φύλλο1"/>
  <dimension ref="A1:AE367"/>
  <sheetViews>
    <sheetView zoomScale="55" zoomScaleNormal="55" workbookViewId="0">
      <pane xSplit="3" ySplit="3" topLeftCell="K97" activePane="bottomRight" state="frozen"/>
      <selection pane="topRight" activeCell="D1" sqref="D1"/>
      <selection pane="bottomLeft" activeCell="A4" sqref="A4"/>
      <selection pane="bottomRight" activeCell="AA117" sqref="AA117"/>
    </sheetView>
  </sheetViews>
  <sheetFormatPr defaultRowHeight="18"/>
  <cols>
    <col min="1" max="1" width="6.140625" style="1" customWidth="1"/>
    <col min="2" max="2" width="9.85546875" style="1" customWidth="1"/>
    <col min="3" max="3" width="25.140625" style="1" customWidth="1"/>
    <col min="4" max="4" width="22" style="1" customWidth="1"/>
    <col min="5" max="5" width="15.42578125" style="1" customWidth="1"/>
    <col min="6" max="6" width="9.42578125" style="1" customWidth="1"/>
    <col min="7" max="7" width="28.85546875" style="1" customWidth="1"/>
    <col min="8" max="8" width="20" style="1" customWidth="1"/>
    <col min="9" max="17" width="7.85546875" style="2" customWidth="1"/>
    <col min="18" max="18" width="7.85546875" style="3" customWidth="1"/>
    <col min="19" max="19" width="17" style="3" customWidth="1"/>
    <col min="20" max="20" width="12.7109375" style="8" customWidth="1"/>
    <col min="21" max="21" width="12.28515625" style="8" customWidth="1"/>
    <col min="22" max="22" width="11.42578125" style="4" customWidth="1"/>
    <col min="23" max="23" width="19.42578125" style="3" customWidth="1"/>
    <col min="24" max="24" width="11.5703125" style="70" customWidth="1"/>
    <col min="25" max="25" width="38.140625" style="1" customWidth="1"/>
    <col min="26" max="26" width="18.5703125" style="1" customWidth="1"/>
    <col min="27" max="27" width="37.7109375" style="6" customWidth="1"/>
    <col min="28" max="28" width="11.85546875" style="1" customWidth="1"/>
    <col min="29" max="29" width="26.7109375" style="1" customWidth="1"/>
    <col min="30" max="30" width="13.7109375" style="1" customWidth="1"/>
    <col min="31" max="31" width="76.7109375" customWidth="1"/>
    <col min="32" max="32" width="0.140625" style="1" customWidth="1"/>
    <col min="33" max="16384" width="9.140625" style="1"/>
  </cols>
  <sheetData>
    <row r="1" spans="1:31" ht="35.25" customHeight="1">
      <c r="A1" s="196" t="s">
        <v>937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  <c r="Y1" s="197"/>
      <c r="Z1" s="198"/>
      <c r="AA1" s="15"/>
      <c r="AB1" s="15"/>
      <c r="AC1" s="16"/>
      <c r="AD1" s="16"/>
    </row>
    <row r="2" spans="1:31" ht="35.25" customHeight="1">
      <c r="A2" s="17"/>
      <c r="B2" s="17"/>
      <c r="C2" s="17"/>
      <c r="D2" s="17"/>
      <c r="E2" s="17"/>
      <c r="F2" s="17"/>
      <c r="G2" s="17"/>
      <c r="H2" s="17"/>
      <c r="I2" s="199" t="s">
        <v>317</v>
      </c>
      <c r="J2" s="200"/>
      <c r="K2" s="200"/>
      <c r="L2" s="200"/>
      <c r="M2" s="200"/>
      <c r="N2" s="200"/>
      <c r="O2" s="200"/>
      <c r="P2" s="200"/>
      <c r="Q2" s="200"/>
      <c r="R2" s="201"/>
      <c r="S2" s="17"/>
      <c r="T2" s="202"/>
      <c r="U2" s="203"/>
      <c r="V2" s="203"/>
      <c r="W2" s="17"/>
      <c r="X2" s="67"/>
      <c r="Y2" s="17"/>
      <c r="Z2" s="18"/>
      <c r="AA2" s="17"/>
      <c r="AB2" s="18"/>
      <c r="AC2" s="17"/>
      <c r="AD2" s="18"/>
      <c r="AE2" s="1"/>
    </row>
    <row r="3" spans="1:31" s="2" customFormat="1" ht="81" customHeight="1">
      <c r="A3" s="19" t="s">
        <v>0</v>
      </c>
      <c r="B3" s="19" t="s">
        <v>769</v>
      </c>
      <c r="C3" s="19" t="s">
        <v>1</v>
      </c>
      <c r="D3" s="19" t="s">
        <v>2</v>
      </c>
      <c r="E3" s="19" t="s">
        <v>3</v>
      </c>
      <c r="F3" s="19" t="s">
        <v>4</v>
      </c>
      <c r="G3" s="19" t="s">
        <v>5</v>
      </c>
      <c r="H3" s="19" t="s">
        <v>768</v>
      </c>
      <c r="I3" s="20" t="s">
        <v>184</v>
      </c>
      <c r="J3" s="20" t="s">
        <v>185</v>
      </c>
      <c r="K3" s="20" t="s">
        <v>186</v>
      </c>
      <c r="L3" s="20" t="s">
        <v>188</v>
      </c>
      <c r="M3" s="20" t="s">
        <v>187</v>
      </c>
      <c r="N3" s="20" t="s">
        <v>189</v>
      </c>
      <c r="O3" s="20" t="s">
        <v>191</v>
      </c>
      <c r="P3" s="20" t="s">
        <v>192</v>
      </c>
      <c r="Q3" s="20" t="s">
        <v>193</v>
      </c>
      <c r="R3" s="20" t="s">
        <v>194</v>
      </c>
      <c r="S3" s="21" t="s">
        <v>190</v>
      </c>
      <c r="T3" s="22" t="s">
        <v>183</v>
      </c>
      <c r="U3" s="23" t="s">
        <v>915</v>
      </c>
      <c r="V3" s="20" t="s">
        <v>199</v>
      </c>
      <c r="W3" s="24" t="s">
        <v>195</v>
      </c>
      <c r="X3" s="68" t="s">
        <v>312</v>
      </c>
      <c r="Y3" s="19" t="s">
        <v>196</v>
      </c>
      <c r="Z3" s="19" t="s">
        <v>313</v>
      </c>
      <c r="AA3" s="19" t="s">
        <v>197</v>
      </c>
      <c r="AB3" s="19" t="s">
        <v>314</v>
      </c>
      <c r="AC3" s="19" t="s">
        <v>198</v>
      </c>
      <c r="AD3" s="19" t="s">
        <v>315</v>
      </c>
    </row>
    <row r="4" spans="1:31" ht="25.5">
      <c r="A4" s="25">
        <v>1</v>
      </c>
      <c r="B4" s="26">
        <v>146828</v>
      </c>
      <c r="C4" s="27" t="s">
        <v>436</v>
      </c>
      <c r="D4" s="13" t="s">
        <v>6</v>
      </c>
      <c r="E4" s="13" t="s">
        <v>7</v>
      </c>
      <c r="F4" s="5" t="s">
        <v>654</v>
      </c>
      <c r="G4" s="5" t="s">
        <v>772</v>
      </c>
      <c r="H4" s="28" t="s">
        <v>316</v>
      </c>
      <c r="I4" s="29"/>
      <c r="J4" s="29"/>
      <c r="K4" s="29"/>
      <c r="L4" s="29"/>
      <c r="M4" s="29"/>
      <c r="N4" s="29"/>
      <c r="O4" s="29"/>
      <c r="P4" s="29"/>
      <c r="Q4" s="29"/>
      <c r="R4" s="30"/>
      <c r="S4" s="31">
        <f t="shared" ref="S4:S64" si="0">I4+J4+K4+L4+M4+N4+O4+P4+Q4+R4</f>
        <v>0</v>
      </c>
      <c r="T4" s="32">
        <v>11</v>
      </c>
      <c r="U4" s="32">
        <v>2</v>
      </c>
      <c r="V4" s="33"/>
      <c r="W4" s="34">
        <f t="shared" ref="W4:W66" si="1">T4+U4+V4</f>
        <v>13</v>
      </c>
      <c r="X4" s="69">
        <f t="shared" ref="X4:X66" si="2">S4+W4</f>
        <v>13</v>
      </c>
      <c r="Y4" s="35" t="s">
        <v>203</v>
      </c>
      <c r="Z4" s="35" t="str">
        <f>VLOOKUP(Y4,ΣΧΟΛΕΙΑ!$A$2:$D$119,3,FALSE)</f>
        <v>Δ/νση ΔΕ Δ Αθήνας</v>
      </c>
      <c r="AA4" s="35" t="s">
        <v>210</v>
      </c>
      <c r="AB4" s="35" t="str">
        <f>VLOOKUP(AA4,ΣΧΟΛΕΙΑ!$A$2:$D$119,3,FALSE)</f>
        <v>Δ/νση ΔΕ Δ Αθήνας</v>
      </c>
      <c r="AC4" s="35" t="s">
        <v>255</v>
      </c>
      <c r="AD4" s="35" t="str">
        <f>VLOOKUP(AC4,ΣΧΟΛΕΙΑ!$A$2:$D$119,3,FALSE)</f>
        <v>Δ/νση ΔΕ Δ Αθήνας</v>
      </c>
      <c r="AE4" s="1"/>
    </row>
    <row r="5" spans="1:31" ht="25.5">
      <c r="A5" s="25">
        <v>2</v>
      </c>
      <c r="B5" s="26">
        <v>153021</v>
      </c>
      <c r="C5" s="36" t="s">
        <v>11</v>
      </c>
      <c r="D5" s="13" t="s">
        <v>7</v>
      </c>
      <c r="E5" s="13" t="s">
        <v>732</v>
      </c>
      <c r="F5" s="5" t="s">
        <v>654</v>
      </c>
      <c r="G5" s="5" t="s">
        <v>773</v>
      </c>
      <c r="H5" s="28" t="s">
        <v>316</v>
      </c>
      <c r="I5" s="29"/>
      <c r="J5" s="29"/>
      <c r="K5" s="29"/>
      <c r="L5" s="29"/>
      <c r="M5" s="29"/>
      <c r="N5" s="29">
        <v>0.5</v>
      </c>
      <c r="O5" s="29"/>
      <c r="P5" s="29"/>
      <c r="Q5" s="29"/>
      <c r="R5" s="30"/>
      <c r="S5" s="31">
        <f t="shared" si="0"/>
        <v>0.5</v>
      </c>
      <c r="T5" s="32">
        <v>11</v>
      </c>
      <c r="U5" s="32">
        <v>1.375</v>
      </c>
      <c r="V5" s="33"/>
      <c r="W5" s="34">
        <f t="shared" si="1"/>
        <v>12.375</v>
      </c>
      <c r="X5" s="69">
        <f t="shared" si="2"/>
        <v>12.875</v>
      </c>
      <c r="Y5" s="53" t="s">
        <v>280</v>
      </c>
      <c r="Z5" s="35" t="str">
        <f>VLOOKUP(Y5,ΣΧΟΛΕΙΑ!$A$2:$D$119,3,FALSE)</f>
        <v>Δ/νση ΔΕ Δ Αθήνας</v>
      </c>
      <c r="AA5" s="35"/>
      <c r="AB5" s="35"/>
      <c r="AC5" s="35"/>
      <c r="AD5" s="35"/>
      <c r="AE5" s="1"/>
    </row>
    <row r="6" spans="1:31" ht="25.5">
      <c r="A6" s="25">
        <v>3</v>
      </c>
      <c r="B6" s="26">
        <v>166101</v>
      </c>
      <c r="C6" s="27" t="s">
        <v>437</v>
      </c>
      <c r="D6" s="13" t="s">
        <v>14</v>
      </c>
      <c r="E6" s="13" t="s">
        <v>29</v>
      </c>
      <c r="F6" s="5" t="s">
        <v>659</v>
      </c>
      <c r="G6" s="5" t="s">
        <v>775</v>
      </c>
      <c r="H6" s="46" t="s">
        <v>774</v>
      </c>
      <c r="I6" s="29"/>
      <c r="J6" s="29">
        <v>2.5</v>
      </c>
      <c r="K6" s="29"/>
      <c r="L6" s="29"/>
      <c r="M6" s="29"/>
      <c r="N6" s="29"/>
      <c r="O6" s="29"/>
      <c r="P6" s="29"/>
      <c r="Q6" s="29"/>
      <c r="R6" s="30"/>
      <c r="S6" s="31">
        <f t="shared" si="0"/>
        <v>2.5</v>
      </c>
      <c r="T6" s="32">
        <v>11</v>
      </c>
      <c r="U6" s="32"/>
      <c r="V6" s="33"/>
      <c r="W6" s="34">
        <f t="shared" si="1"/>
        <v>11</v>
      </c>
      <c r="X6" s="69">
        <f t="shared" si="2"/>
        <v>13.5</v>
      </c>
      <c r="Y6" s="54" t="s">
        <v>775</v>
      </c>
      <c r="Z6" s="56" t="s">
        <v>878</v>
      </c>
      <c r="AA6" s="35" t="s">
        <v>240</v>
      </c>
      <c r="AB6" s="35" t="str">
        <f>VLOOKUP(AA6,ΣΧΟΛΕΙΑ!$A$2:$D$119,3,FALSE)</f>
        <v>Δ/νση ΔΕ Δ Αθήνας</v>
      </c>
      <c r="AC6" s="35"/>
      <c r="AD6" s="35"/>
      <c r="AE6" s="1"/>
    </row>
    <row r="7" spans="1:31" ht="31.5">
      <c r="A7" s="25">
        <v>4</v>
      </c>
      <c r="B7" s="26">
        <v>170726</v>
      </c>
      <c r="C7" s="37" t="s">
        <v>770</v>
      </c>
      <c r="D7" s="13" t="s">
        <v>51</v>
      </c>
      <c r="E7" s="13" t="s">
        <v>29</v>
      </c>
      <c r="F7" s="5" t="s">
        <v>653</v>
      </c>
      <c r="G7" s="5" t="s">
        <v>586</v>
      </c>
      <c r="H7" s="28" t="s">
        <v>316</v>
      </c>
      <c r="I7" s="29"/>
      <c r="J7" s="29"/>
      <c r="K7" s="29"/>
      <c r="L7" s="29"/>
      <c r="M7" s="29"/>
      <c r="N7" s="29"/>
      <c r="O7" s="29"/>
      <c r="P7" s="29">
        <v>1</v>
      </c>
      <c r="Q7" s="29"/>
      <c r="R7" s="30"/>
      <c r="S7" s="31">
        <f t="shared" si="0"/>
        <v>1</v>
      </c>
      <c r="T7" s="32">
        <v>11</v>
      </c>
      <c r="U7" s="32">
        <v>1.375</v>
      </c>
      <c r="V7" s="33"/>
      <c r="W7" s="34">
        <f t="shared" si="1"/>
        <v>12.375</v>
      </c>
      <c r="X7" s="69">
        <f t="shared" si="2"/>
        <v>13.375</v>
      </c>
      <c r="Y7" s="35" t="s">
        <v>301</v>
      </c>
      <c r="Z7" s="35" t="str">
        <f>VLOOKUP(Y7,ΣΧΟΛΕΙΑ!$A$2:$D$119,3,FALSE)</f>
        <v>Δ/νση ΔΕ Δ Αθήνας</v>
      </c>
      <c r="AA7" s="35"/>
      <c r="AB7" s="35"/>
      <c r="AC7" s="35"/>
      <c r="AD7" s="35"/>
      <c r="AE7" s="1"/>
    </row>
    <row r="8" spans="1:31" ht="15.75">
      <c r="A8" s="25">
        <v>5</v>
      </c>
      <c r="B8" s="26">
        <v>170202</v>
      </c>
      <c r="C8" s="27" t="s">
        <v>438</v>
      </c>
      <c r="D8" s="13" t="s">
        <v>39</v>
      </c>
      <c r="E8" s="13" t="s">
        <v>99</v>
      </c>
      <c r="F8" s="5" t="s">
        <v>654</v>
      </c>
      <c r="G8" s="5" t="s">
        <v>776</v>
      </c>
      <c r="H8" s="28" t="s">
        <v>316</v>
      </c>
      <c r="I8" s="29"/>
      <c r="J8" s="29"/>
      <c r="K8" s="29"/>
      <c r="L8" s="29"/>
      <c r="M8" s="29"/>
      <c r="N8" s="29"/>
      <c r="O8" s="29"/>
      <c r="P8" s="29"/>
      <c r="Q8" s="29"/>
      <c r="R8" s="30"/>
      <c r="S8" s="31">
        <f t="shared" si="0"/>
        <v>0</v>
      </c>
      <c r="T8" s="32">
        <v>11</v>
      </c>
      <c r="U8" s="32"/>
      <c r="V8" s="33"/>
      <c r="W8" s="34">
        <f t="shared" si="1"/>
        <v>11</v>
      </c>
      <c r="X8" s="69">
        <f t="shared" si="2"/>
        <v>11</v>
      </c>
      <c r="Y8" s="35" t="s">
        <v>233</v>
      </c>
      <c r="Z8" s="35" t="str">
        <f>VLOOKUP(Y8,ΣΧΟΛΕΙΑ!$A$2:$D$119,3,FALSE)</f>
        <v>Δ/νση ΔΕ Δ Αθήνας</v>
      </c>
      <c r="AA8" s="35"/>
      <c r="AB8" s="35"/>
      <c r="AC8" s="35"/>
      <c r="AD8" s="35"/>
      <c r="AE8" s="1"/>
    </row>
    <row r="9" spans="1:31" ht="27" customHeight="1">
      <c r="A9" s="25">
        <v>6</v>
      </c>
      <c r="B9" s="26">
        <v>196901</v>
      </c>
      <c r="C9" s="27" t="s">
        <v>439</v>
      </c>
      <c r="D9" s="13" t="s">
        <v>558</v>
      </c>
      <c r="E9" s="13" t="s">
        <v>48</v>
      </c>
      <c r="F9" s="5" t="s">
        <v>650</v>
      </c>
      <c r="G9" s="5" t="s">
        <v>613</v>
      </c>
      <c r="H9" s="28" t="s">
        <v>316</v>
      </c>
      <c r="I9" s="29">
        <v>4</v>
      </c>
      <c r="J9" s="29"/>
      <c r="K9" s="29">
        <v>2</v>
      </c>
      <c r="L9" s="29"/>
      <c r="M9" s="29"/>
      <c r="N9" s="29">
        <v>0.5</v>
      </c>
      <c r="O9" s="29"/>
      <c r="P9" s="29">
        <v>1</v>
      </c>
      <c r="Q9" s="29">
        <v>0.25</v>
      </c>
      <c r="R9" s="30"/>
      <c r="S9" s="31">
        <f t="shared" si="0"/>
        <v>7.75</v>
      </c>
      <c r="T9" s="32">
        <v>3.75</v>
      </c>
      <c r="U9" s="32"/>
      <c r="V9" s="33"/>
      <c r="W9" s="34">
        <f t="shared" si="1"/>
        <v>3.75</v>
      </c>
      <c r="X9" s="69">
        <f t="shared" si="2"/>
        <v>11.5</v>
      </c>
      <c r="Y9" s="51" t="s">
        <v>587</v>
      </c>
      <c r="Z9" s="56" t="s">
        <v>877</v>
      </c>
      <c r="AA9" s="35"/>
      <c r="AB9" s="35"/>
      <c r="AC9" s="35"/>
      <c r="AD9" s="35"/>
      <c r="AE9" s="1"/>
    </row>
    <row r="10" spans="1:31" ht="15.75">
      <c r="A10" s="25">
        <v>7</v>
      </c>
      <c r="B10" s="26">
        <v>906703</v>
      </c>
      <c r="C10" s="27" t="s">
        <v>13</v>
      </c>
      <c r="D10" s="13" t="s">
        <v>14</v>
      </c>
      <c r="E10" s="13" t="s">
        <v>739</v>
      </c>
      <c r="F10" s="5" t="s">
        <v>697</v>
      </c>
      <c r="G10" s="5" t="s">
        <v>777</v>
      </c>
      <c r="H10" s="46" t="s">
        <v>642</v>
      </c>
      <c r="I10" s="29">
        <v>4</v>
      </c>
      <c r="J10" s="29"/>
      <c r="K10" s="118">
        <v>2</v>
      </c>
      <c r="L10" s="29"/>
      <c r="M10" s="118">
        <v>0</v>
      </c>
      <c r="N10" s="29">
        <v>0.5</v>
      </c>
      <c r="O10" s="29"/>
      <c r="P10" s="29"/>
      <c r="Q10" s="29"/>
      <c r="R10" s="30"/>
      <c r="S10" s="31">
        <f t="shared" si="0"/>
        <v>6.5</v>
      </c>
      <c r="T10" s="32">
        <v>11</v>
      </c>
      <c r="U10" s="32">
        <v>2</v>
      </c>
      <c r="V10" s="33"/>
      <c r="W10" s="34">
        <f t="shared" si="1"/>
        <v>13</v>
      </c>
      <c r="X10" s="69">
        <f t="shared" si="2"/>
        <v>19.5</v>
      </c>
      <c r="Y10" s="35" t="s">
        <v>302</v>
      </c>
      <c r="Z10" s="35" t="str">
        <f>VLOOKUP(Y10,ΣΧΟΛΕΙΑ!$A$2:$D$119,3,FALSE)</f>
        <v>Δ/νση ΔΕ Δ Αθήνας</v>
      </c>
      <c r="AA10" s="35"/>
      <c r="AB10" s="35"/>
      <c r="AC10" s="35"/>
      <c r="AD10" s="35"/>
      <c r="AE10" s="1"/>
    </row>
    <row r="11" spans="1:31" ht="25.5">
      <c r="A11" s="25">
        <v>8</v>
      </c>
      <c r="B11" s="26">
        <v>217407</v>
      </c>
      <c r="C11" s="27" t="s">
        <v>440</v>
      </c>
      <c r="D11" s="13" t="s">
        <v>559</v>
      </c>
      <c r="E11" s="13" t="s">
        <v>6</v>
      </c>
      <c r="F11" s="5" t="s">
        <v>650</v>
      </c>
      <c r="G11" s="5" t="s">
        <v>778</v>
      </c>
      <c r="H11" s="28" t="s">
        <v>316</v>
      </c>
      <c r="I11" s="29">
        <v>4</v>
      </c>
      <c r="J11" s="29"/>
      <c r="K11" s="29"/>
      <c r="L11" s="29"/>
      <c r="M11" s="29"/>
      <c r="N11" s="29">
        <v>0.5</v>
      </c>
      <c r="O11" s="29"/>
      <c r="P11" s="29">
        <v>1</v>
      </c>
      <c r="Q11" s="29"/>
      <c r="R11" s="65">
        <v>0.5</v>
      </c>
      <c r="S11" s="31">
        <f t="shared" si="0"/>
        <v>6</v>
      </c>
      <c r="T11" s="32">
        <v>2.25</v>
      </c>
      <c r="U11" s="32"/>
      <c r="V11" s="33"/>
      <c r="W11" s="34">
        <f t="shared" si="1"/>
        <v>2.25</v>
      </c>
      <c r="X11" s="69">
        <f t="shared" si="2"/>
        <v>8.25</v>
      </c>
      <c r="Y11" s="56" t="s">
        <v>780</v>
      </c>
      <c r="Z11" s="56" t="s">
        <v>879</v>
      </c>
      <c r="AA11" s="35" t="s">
        <v>236</v>
      </c>
      <c r="AB11" s="35" t="str">
        <f>VLOOKUP(AA11,ΣΧΟΛΕΙΑ!$A$2:$D$119,3,FALSE)</f>
        <v>Δ/νση ΔΕ Δ Αθήνας</v>
      </c>
      <c r="AC11" s="35"/>
      <c r="AD11" s="35"/>
      <c r="AE11" s="1"/>
    </row>
    <row r="12" spans="1:31" ht="25.5">
      <c r="A12" s="25">
        <v>9</v>
      </c>
      <c r="B12" s="26">
        <v>206519</v>
      </c>
      <c r="C12" s="27" t="s">
        <v>441</v>
      </c>
      <c r="D12" s="13" t="s">
        <v>560</v>
      </c>
      <c r="E12" s="13" t="s">
        <v>733</v>
      </c>
      <c r="F12" s="5" t="s">
        <v>650</v>
      </c>
      <c r="G12" s="5" t="s">
        <v>905</v>
      </c>
      <c r="H12" s="28" t="s">
        <v>316</v>
      </c>
      <c r="I12" s="29"/>
      <c r="J12" s="29"/>
      <c r="K12" s="29"/>
      <c r="L12" s="29"/>
      <c r="M12" s="29"/>
      <c r="N12" s="29"/>
      <c r="O12" s="29"/>
      <c r="P12" s="29"/>
      <c r="Q12" s="29"/>
      <c r="R12" s="30"/>
      <c r="S12" s="31">
        <f t="shared" si="0"/>
        <v>0</v>
      </c>
      <c r="T12" s="32">
        <v>5.5</v>
      </c>
      <c r="U12" s="32">
        <v>1.25</v>
      </c>
      <c r="V12" s="33"/>
      <c r="W12" s="34">
        <f t="shared" si="1"/>
        <v>6.75</v>
      </c>
      <c r="X12" s="69">
        <f t="shared" si="2"/>
        <v>6.75</v>
      </c>
      <c r="Y12" s="35" t="s">
        <v>286</v>
      </c>
      <c r="Z12" s="35" t="str">
        <f>VLOOKUP(Y12,ΣΧΟΛΕΙΑ!$A$2:$D$119,3,FALSE)</f>
        <v>Δ/νση ΔΕ Δ Αθήνας</v>
      </c>
      <c r="AA12" s="35"/>
      <c r="AB12" s="35"/>
      <c r="AC12" s="51" t="s">
        <v>588</v>
      </c>
      <c r="AD12" s="56" t="s">
        <v>883</v>
      </c>
      <c r="AE12" s="1"/>
    </row>
    <row r="13" spans="1:31" ht="25.5">
      <c r="A13" s="25">
        <v>10</v>
      </c>
      <c r="B13" s="26">
        <v>183244</v>
      </c>
      <c r="C13" s="27" t="s">
        <v>442</v>
      </c>
      <c r="D13" s="13" t="s">
        <v>561</v>
      </c>
      <c r="E13" s="13" t="s">
        <v>21</v>
      </c>
      <c r="F13" s="5" t="s">
        <v>650</v>
      </c>
      <c r="G13" s="12" t="s">
        <v>899</v>
      </c>
      <c r="H13" s="28" t="s">
        <v>316</v>
      </c>
      <c r="I13" s="29"/>
      <c r="J13" s="29"/>
      <c r="K13" s="29"/>
      <c r="L13" s="29"/>
      <c r="M13" s="29"/>
      <c r="N13" s="29"/>
      <c r="O13" s="29"/>
      <c r="P13" s="29"/>
      <c r="Q13" s="29"/>
      <c r="R13" s="30"/>
      <c r="S13" s="31">
        <f t="shared" si="0"/>
        <v>0</v>
      </c>
      <c r="T13" s="32">
        <v>2.75</v>
      </c>
      <c r="U13" s="32"/>
      <c r="V13" s="33"/>
      <c r="W13" s="34">
        <f t="shared" si="1"/>
        <v>2.75</v>
      </c>
      <c r="X13" s="69">
        <f t="shared" si="2"/>
        <v>2.75</v>
      </c>
      <c r="Y13" s="35" t="s">
        <v>238</v>
      </c>
      <c r="Z13" s="35" t="str">
        <f>VLOOKUP(Y13,ΣΧΟΛΕΙΑ!$A$2:$D$119,3,FALSE)</f>
        <v>Δ/νση ΔΕ Δ Αθήνας</v>
      </c>
      <c r="AA13" s="35"/>
      <c r="AB13" s="35"/>
      <c r="AC13" s="35"/>
      <c r="AD13" s="35"/>
      <c r="AE13" s="1"/>
    </row>
    <row r="14" spans="1:31" ht="38.25">
      <c r="A14" s="25">
        <v>11</v>
      </c>
      <c r="B14" s="26">
        <v>153713</v>
      </c>
      <c r="C14" s="27" t="s">
        <v>445</v>
      </c>
      <c r="D14" s="13" t="s">
        <v>48</v>
      </c>
      <c r="E14" s="13" t="s">
        <v>21</v>
      </c>
      <c r="F14" s="5" t="s">
        <v>651</v>
      </c>
      <c r="G14" s="5" t="s">
        <v>779</v>
      </c>
      <c r="H14" s="28" t="s">
        <v>316</v>
      </c>
      <c r="I14" s="29"/>
      <c r="J14" s="29">
        <v>2.5</v>
      </c>
      <c r="K14" s="29"/>
      <c r="L14" s="29"/>
      <c r="M14" s="29"/>
      <c r="N14" s="29"/>
      <c r="O14" s="29"/>
      <c r="P14" s="29">
        <v>1</v>
      </c>
      <c r="Q14" s="29"/>
      <c r="R14" s="30"/>
      <c r="S14" s="31">
        <f t="shared" si="0"/>
        <v>3.5</v>
      </c>
      <c r="T14" s="32">
        <v>11</v>
      </c>
      <c r="U14" s="32">
        <v>1.25</v>
      </c>
      <c r="V14" s="33"/>
      <c r="W14" s="34">
        <f t="shared" si="1"/>
        <v>12.25</v>
      </c>
      <c r="X14" s="69">
        <f t="shared" si="2"/>
        <v>15.75</v>
      </c>
      <c r="Y14" s="35" t="s">
        <v>303</v>
      </c>
      <c r="Z14" s="35" t="str">
        <f>VLOOKUP(Y14,ΣΧΟΛΕΙΑ!$A$2:$D$119,3,FALSE)</f>
        <v>Δ/νση ΔΕ Δ Αθήνας</v>
      </c>
      <c r="AA14" s="35"/>
      <c r="AB14" s="35"/>
      <c r="AC14" s="35"/>
      <c r="AD14" s="35"/>
      <c r="AE14" s="1"/>
    </row>
    <row r="15" spans="1:31" ht="25.5">
      <c r="A15" s="25">
        <v>12</v>
      </c>
      <c r="B15" s="26">
        <v>153262</v>
      </c>
      <c r="C15" s="27" t="s">
        <v>17</v>
      </c>
      <c r="D15" s="13" t="s">
        <v>18</v>
      </c>
      <c r="E15" s="13" t="s">
        <v>736</v>
      </c>
      <c r="F15" s="5" t="s">
        <v>685</v>
      </c>
      <c r="G15" s="5" t="s">
        <v>715</v>
      </c>
      <c r="H15" s="28" t="s">
        <v>316</v>
      </c>
      <c r="I15" s="29"/>
      <c r="J15" s="29">
        <v>2.5</v>
      </c>
      <c r="K15" s="29"/>
      <c r="L15" s="29"/>
      <c r="M15" s="29"/>
      <c r="N15" s="29">
        <v>0.5</v>
      </c>
      <c r="O15" s="29"/>
      <c r="P15" s="29">
        <v>1</v>
      </c>
      <c r="Q15" s="29">
        <v>0.25</v>
      </c>
      <c r="R15" s="30"/>
      <c r="S15" s="31">
        <f t="shared" si="0"/>
        <v>4.25</v>
      </c>
      <c r="T15" s="32">
        <v>11</v>
      </c>
      <c r="U15" s="32">
        <v>2</v>
      </c>
      <c r="V15" s="33"/>
      <c r="W15" s="34">
        <f t="shared" si="1"/>
        <v>13</v>
      </c>
      <c r="X15" s="69">
        <f t="shared" si="2"/>
        <v>17.25</v>
      </c>
      <c r="Y15" s="35" t="s">
        <v>304</v>
      </c>
      <c r="Z15" s="35" t="str">
        <f>VLOOKUP(Y15,ΣΧΟΛΕΙΑ!$A$2:$D$119,3,FALSE)</f>
        <v>Δ/νση ΔΕ Δ Αθήνας</v>
      </c>
      <c r="AA15" s="35"/>
      <c r="AB15" s="35"/>
      <c r="AC15" s="35"/>
      <c r="AD15" s="35"/>
      <c r="AE15" s="1"/>
    </row>
    <row r="16" spans="1:31" ht="25.5">
      <c r="A16" s="25">
        <v>13</v>
      </c>
      <c r="B16" s="26">
        <v>169370</v>
      </c>
      <c r="C16" s="27" t="s">
        <v>19</v>
      </c>
      <c r="D16" s="13" t="s">
        <v>20</v>
      </c>
      <c r="E16" s="13" t="s">
        <v>21</v>
      </c>
      <c r="F16" s="5" t="s">
        <v>651</v>
      </c>
      <c r="G16" s="5" t="s">
        <v>592</v>
      </c>
      <c r="H16" s="28" t="s">
        <v>316</v>
      </c>
      <c r="I16" s="29"/>
      <c r="J16" s="29">
        <v>2.5</v>
      </c>
      <c r="K16" s="29"/>
      <c r="L16" s="29"/>
      <c r="M16" s="29"/>
      <c r="N16" s="29"/>
      <c r="O16" s="29"/>
      <c r="P16" s="29"/>
      <c r="Q16" s="29"/>
      <c r="R16" s="30"/>
      <c r="S16" s="31">
        <f t="shared" si="0"/>
        <v>2.5</v>
      </c>
      <c r="T16" s="32">
        <v>11</v>
      </c>
      <c r="U16" s="32">
        <v>2</v>
      </c>
      <c r="V16" s="29">
        <v>0.68700000000000006</v>
      </c>
      <c r="W16" s="34">
        <f t="shared" si="1"/>
        <v>13.686999999999999</v>
      </c>
      <c r="X16" s="69">
        <f t="shared" si="2"/>
        <v>16.186999999999998</v>
      </c>
      <c r="Y16" s="53" t="s">
        <v>220</v>
      </c>
      <c r="Z16" s="35" t="str">
        <f>VLOOKUP(Y16,ΣΧΟΛΕΙΑ!$A$2:$D$119,3,FALSE)</f>
        <v>Δ/νση ΔΕ Δ Αθήνας</v>
      </c>
      <c r="AA16" s="35" t="s">
        <v>290</v>
      </c>
      <c r="AB16" s="35" t="str">
        <f>VLOOKUP(AA16,ΣΧΟΛΕΙΑ!$A$2:$D$119,3,FALSE)</f>
        <v>Δ/νση ΔΕ Δ Αθήνας</v>
      </c>
      <c r="AC16" s="35" t="s">
        <v>234</v>
      </c>
      <c r="AD16" s="35" t="str">
        <f>VLOOKUP(AC16,ΣΧΟΛΕΙΑ!$A$2:$D$119,3,FALSE)</f>
        <v>Δ/νση ΔΕ Δ Αθήνας</v>
      </c>
      <c r="AE16" s="1"/>
    </row>
    <row r="17" spans="1:31" ht="25.5">
      <c r="A17" s="25">
        <v>14</v>
      </c>
      <c r="B17" s="26">
        <v>167567</v>
      </c>
      <c r="C17" s="27" t="s">
        <v>22</v>
      </c>
      <c r="D17" s="13" t="s">
        <v>9</v>
      </c>
      <c r="E17" s="13" t="s">
        <v>23</v>
      </c>
      <c r="F17" s="5" t="s">
        <v>650</v>
      </c>
      <c r="G17" s="5" t="s">
        <v>612</v>
      </c>
      <c r="H17" s="28" t="s">
        <v>316</v>
      </c>
      <c r="I17" s="29">
        <v>4</v>
      </c>
      <c r="J17" s="29"/>
      <c r="K17" s="29"/>
      <c r="L17" s="29"/>
      <c r="M17" s="29"/>
      <c r="N17" s="29">
        <v>0.5</v>
      </c>
      <c r="O17" s="29"/>
      <c r="P17" s="29">
        <v>1</v>
      </c>
      <c r="Q17" s="29"/>
      <c r="R17" s="30"/>
      <c r="S17" s="31">
        <f t="shared" si="0"/>
        <v>5.5</v>
      </c>
      <c r="T17" s="32">
        <v>11</v>
      </c>
      <c r="U17" s="32">
        <v>1.875</v>
      </c>
      <c r="V17" s="33"/>
      <c r="W17" s="34">
        <f t="shared" si="1"/>
        <v>12.875</v>
      </c>
      <c r="X17" s="69">
        <f t="shared" si="2"/>
        <v>18.375</v>
      </c>
      <c r="Y17" s="35" t="s">
        <v>243</v>
      </c>
      <c r="Z17" s="35" t="str">
        <f>VLOOKUP(Y17,ΣΧΟΛΕΙΑ!$A$2:$D$119,3,FALSE)</f>
        <v>Δ/νση ΔΕ Δ Αθήνας</v>
      </c>
      <c r="AA17" s="35" t="s">
        <v>278</v>
      </c>
      <c r="AB17" s="35" t="str">
        <f>VLOOKUP(AA17,ΣΧΟΛΕΙΑ!$A$2:$D$119,3,FALSE)</f>
        <v>Δ/νση ΔΕ Δ Αθήνας</v>
      </c>
      <c r="AC17" s="35"/>
      <c r="AD17" s="35"/>
      <c r="AE17" s="1"/>
    </row>
    <row r="18" spans="1:31" ht="25.5">
      <c r="A18" s="25">
        <v>15</v>
      </c>
      <c r="B18" s="26">
        <v>148446</v>
      </c>
      <c r="C18" s="27" t="s">
        <v>25</v>
      </c>
      <c r="D18" s="13" t="s">
        <v>26</v>
      </c>
      <c r="E18" s="13" t="s">
        <v>6</v>
      </c>
      <c r="F18" s="12" t="s">
        <v>654</v>
      </c>
      <c r="G18" s="12" t="s">
        <v>699</v>
      </c>
      <c r="H18" s="28" t="s">
        <v>316</v>
      </c>
      <c r="I18" s="29"/>
      <c r="J18" s="29"/>
      <c r="K18" s="29"/>
      <c r="L18" s="29"/>
      <c r="M18" s="29"/>
      <c r="N18" s="29">
        <v>0.5</v>
      </c>
      <c r="O18" s="29"/>
      <c r="P18" s="29"/>
      <c r="Q18" s="29"/>
      <c r="R18" s="30"/>
      <c r="S18" s="31">
        <f t="shared" si="0"/>
        <v>0.5</v>
      </c>
      <c r="T18" s="32">
        <v>11</v>
      </c>
      <c r="U18" s="32">
        <v>2</v>
      </c>
      <c r="V18" s="33"/>
      <c r="W18" s="34">
        <f t="shared" si="1"/>
        <v>13</v>
      </c>
      <c r="X18" s="69">
        <f t="shared" si="2"/>
        <v>13.5</v>
      </c>
      <c r="Y18" s="12" t="s">
        <v>796</v>
      </c>
      <c r="Z18" s="35" t="str">
        <f>VLOOKUP(Y18,ΣΧΟΛΕΙΑ!$A$2:$D$119,3,FALSE)</f>
        <v>Δ/νση ΔΕ Δ Αθήνας</v>
      </c>
      <c r="AA18" s="35" t="s">
        <v>244</v>
      </c>
      <c r="AB18" s="35" t="str">
        <f>VLOOKUP(AA18,ΣΧΟΛΕΙΑ!$A$2:$D$119,3,FALSE)</f>
        <v>Δ/νση ΔΕ Δ Αθήνας</v>
      </c>
      <c r="AC18" s="35"/>
      <c r="AD18" s="35"/>
      <c r="AE18" s="1"/>
    </row>
    <row r="19" spans="1:31" ht="25.5">
      <c r="A19" s="25">
        <v>16</v>
      </c>
      <c r="B19" s="26">
        <v>213030</v>
      </c>
      <c r="C19" s="27" t="s">
        <v>444</v>
      </c>
      <c r="D19" s="13" t="s">
        <v>9</v>
      </c>
      <c r="E19" s="13" t="s">
        <v>12</v>
      </c>
      <c r="F19" s="5" t="s">
        <v>676</v>
      </c>
      <c r="G19" s="5" t="s">
        <v>908</v>
      </c>
      <c r="H19" s="28" t="s">
        <v>316</v>
      </c>
      <c r="I19" s="29"/>
      <c r="J19" s="29">
        <v>2.5</v>
      </c>
      <c r="K19" s="29"/>
      <c r="L19" s="29"/>
      <c r="M19" s="29"/>
      <c r="N19" s="29">
        <v>0.5</v>
      </c>
      <c r="O19" s="29"/>
      <c r="P19" s="29"/>
      <c r="Q19" s="29"/>
      <c r="R19" s="30"/>
      <c r="S19" s="31">
        <f t="shared" si="0"/>
        <v>3</v>
      </c>
      <c r="T19" s="32">
        <v>3.75</v>
      </c>
      <c r="U19" s="32"/>
      <c r="V19" s="33"/>
      <c r="W19" s="34">
        <f t="shared" si="1"/>
        <v>3.75</v>
      </c>
      <c r="X19" s="69">
        <f t="shared" si="2"/>
        <v>6.75</v>
      </c>
      <c r="Y19" s="35" t="s">
        <v>215</v>
      </c>
      <c r="Z19" s="35" t="str">
        <f>VLOOKUP(Y19,ΣΧΟΛΕΙΑ!$A$2:$D$119,3,FALSE)</f>
        <v>Δ/νση ΔΕ Δ Αθήνας</v>
      </c>
      <c r="AA19" s="35"/>
      <c r="AB19" s="35"/>
      <c r="AC19" s="35"/>
      <c r="AD19" s="35"/>
      <c r="AE19" s="1"/>
    </row>
    <row r="20" spans="1:31" ht="25.5">
      <c r="A20" s="25">
        <v>17</v>
      </c>
      <c r="B20" s="26">
        <v>147234</v>
      </c>
      <c r="C20" s="27" t="s">
        <v>446</v>
      </c>
      <c r="D20" s="13" t="s">
        <v>26</v>
      </c>
      <c r="E20" s="13" t="s">
        <v>6</v>
      </c>
      <c r="F20" s="5" t="s">
        <v>676</v>
      </c>
      <c r="G20" s="5" t="s">
        <v>761</v>
      </c>
      <c r="H20" s="28" t="s">
        <v>316</v>
      </c>
      <c r="I20" s="29"/>
      <c r="J20" s="29"/>
      <c r="K20" s="29"/>
      <c r="L20" s="29"/>
      <c r="M20" s="29"/>
      <c r="N20" s="29">
        <v>0.5</v>
      </c>
      <c r="O20" s="29"/>
      <c r="P20" s="29"/>
      <c r="Q20" s="29"/>
      <c r="R20" s="30"/>
      <c r="S20" s="31">
        <f t="shared" si="0"/>
        <v>0.5</v>
      </c>
      <c r="T20" s="32">
        <v>11</v>
      </c>
      <c r="U20" s="32">
        <v>1.375</v>
      </c>
      <c r="V20" s="33"/>
      <c r="W20" s="34">
        <f t="shared" si="1"/>
        <v>12.375</v>
      </c>
      <c r="X20" s="69">
        <f t="shared" si="2"/>
        <v>12.875</v>
      </c>
      <c r="Y20" s="35" t="s">
        <v>285</v>
      </c>
      <c r="Z20" s="35" t="str">
        <f>VLOOKUP(Y20,ΣΧΟΛΕΙΑ!$A$2:$D$119,3,FALSE)</f>
        <v>Δ/νση ΔΕ Δ Αθήνας</v>
      </c>
      <c r="AA20" s="35"/>
      <c r="AB20" s="35"/>
      <c r="AC20" s="35"/>
      <c r="AD20" s="35"/>
      <c r="AE20" s="1"/>
    </row>
    <row r="21" spans="1:31" ht="15.75">
      <c r="A21" s="25">
        <v>18</v>
      </c>
      <c r="B21" s="26">
        <v>168885</v>
      </c>
      <c r="C21" s="27" t="s">
        <v>28</v>
      </c>
      <c r="D21" s="13" t="s">
        <v>29</v>
      </c>
      <c r="E21" s="13" t="s">
        <v>734</v>
      </c>
      <c r="F21" s="5" t="s">
        <v>652</v>
      </c>
      <c r="G21" s="12" t="s">
        <v>781</v>
      </c>
      <c r="H21" s="28" t="s">
        <v>316</v>
      </c>
      <c r="I21" s="29"/>
      <c r="J21" s="29">
        <v>2.5</v>
      </c>
      <c r="K21" s="29"/>
      <c r="L21" s="29"/>
      <c r="M21" s="29"/>
      <c r="N21" s="29"/>
      <c r="O21" s="29"/>
      <c r="P21" s="29"/>
      <c r="Q21" s="29">
        <v>0.5</v>
      </c>
      <c r="R21" s="30"/>
      <c r="S21" s="31">
        <f t="shared" si="0"/>
        <v>3</v>
      </c>
      <c r="T21" s="32">
        <v>11</v>
      </c>
      <c r="U21" s="32">
        <v>1.875</v>
      </c>
      <c r="V21" s="33"/>
      <c r="W21" s="34">
        <f t="shared" si="1"/>
        <v>12.875</v>
      </c>
      <c r="X21" s="69">
        <f t="shared" si="2"/>
        <v>15.875</v>
      </c>
      <c r="Y21" s="35" t="s">
        <v>306</v>
      </c>
      <c r="Z21" s="35" t="str">
        <f>VLOOKUP(Y21,ΣΧΟΛΕΙΑ!$A$2:$D$119,3,FALSE)</f>
        <v>Δ/νση ΔΕ Δ Αθήνας</v>
      </c>
      <c r="AA21" s="35"/>
      <c r="AB21" s="35"/>
      <c r="AC21" s="35"/>
      <c r="AD21" s="35"/>
      <c r="AE21" s="1"/>
    </row>
    <row r="22" spans="1:31" ht="26.25">
      <c r="A22" s="25">
        <v>19</v>
      </c>
      <c r="B22" s="26">
        <v>174541</v>
      </c>
      <c r="C22" s="27" t="s">
        <v>447</v>
      </c>
      <c r="D22" s="13" t="s">
        <v>563</v>
      </c>
      <c r="E22" s="13" t="s">
        <v>735</v>
      </c>
      <c r="F22" s="12" t="s">
        <v>782</v>
      </c>
      <c r="G22" s="5" t="s">
        <v>911</v>
      </c>
      <c r="H22" s="46" t="s">
        <v>910</v>
      </c>
      <c r="I22" s="29">
        <v>4</v>
      </c>
      <c r="J22" s="29"/>
      <c r="K22" s="29"/>
      <c r="L22" s="29"/>
      <c r="M22" s="29"/>
      <c r="N22" s="29">
        <v>0.5</v>
      </c>
      <c r="O22" s="29">
        <v>0.5</v>
      </c>
      <c r="P22" s="29"/>
      <c r="Q22" s="29"/>
      <c r="R22" s="30"/>
      <c r="S22" s="31">
        <f t="shared" si="0"/>
        <v>5</v>
      </c>
      <c r="T22" s="32">
        <v>8.25</v>
      </c>
      <c r="U22" s="32">
        <v>1.875</v>
      </c>
      <c r="V22" s="33"/>
      <c r="W22" s="34">
        <f t="shared" si="1"/>
        <v>10.125</v>
      </c>
      <c r="X22" s="69">
        <f t="shared" si="2"/>
        <v>15.125</v>
      </c>
      <c r="Y22" s="52" t="s">
        <v>638</v>
      </c>
      <c r="Z22" s="56" t="s">
        <v>878</v>
      </c>
      <c r="AA22" s="49" t="s">
        <v>307</v>
      </c>
      <c r="AB22" s="35" t="str">
        <f>VLOOKUP(AA22,ΣΧΟΛΕΙΑ!$A$2:$D$119,3,FALSE)</f>
        <v>Δ/νση ΔΕ Δ Αθήνας</v>
      </c>
      <c r="AC22" s="52" t="s">
        <v>643</v>
      </c>
      <c r="AD22" s="56" t="s">
        <v>885</v>
      </c>
      <c r="AE22" s="1"/>
    </row>
    <row r="23" spans="1:31" ht="25.5">
      <c r="A23" s="25">
        <v>20</v>
      </c>
      <c r="B23" s="26">
        <v>160251</v>
      </c>
      <c r="C23" s="27" t="s">
        <v>30</v>
      </c>
      <c r="D23" s="13" t="s">
        <v>31</v>
      </c>
      <c r="E23" s="13" t="s">
        <v>32</v>
      </c>
      <c r="F23" s="5" t="s">
        <v>656</v>
      </c>
      <c r="G23" s="5" t="s">
        <v>698</v>
      </c>
      <c r="H23" s="28" t="s">
        <v>316</v>
      </c>
      <c r="I23" s="29">
        <v>4</v>
      </c>
      <c r="J23" s="29"/>
      <c r="K23" s="29"/>
      <c r="L23" s="29"/>
      <c r="M23" s="29"/>
      <c r="N23" s="29">
        <v>0.5</v>
      </c>
      <c r="O23" s="29"/>
      <c r="P23" s="29">
        <v>1</v>
      </c>
      <c r="Q23" s="29"/>
      <c r="R23" s="65">
        <v>0.5</v>
      </c>
      <c r="S23" s="31">
        <f t="shared" si="0"/>
        <v>6</v>
      </c>
      <c r="T23" s="32">
        <v>9.5</v>
      </c>
      <c r="U23" s="32">
        <v>2</v>
      </c>
      <c r="V23" s="33"/>
      <c r="W23" s="34">
        <f t="shared" si="1"/>
        <v>11.5</v>
      </c>
      <c r="X23" s="69">
        <f t="shared" si="2"/>
        <v>17.5</v>
      </c>
      <c r="Y23" s="35" t="s">
        <v>287</v>
      </c>
      <c r="Z23" s="35" t="str">
        <f>VLOOKUP(Y23,ΣΧΟΛΕΙΑ!$A$2:$D$119,3,FALSE)</f>
        <v>Δ/νση ΔΕ Δ Αθήνας</v>
      </c>
      <c r="AA23" s="35"/>
      <c r="AB23" s="35"/>
      <c r="AC23" s="35"/>
      <c r="AD23" s="35"/>
      <c r="AE23" s="1"/>
    </row>
    <row r="24" spans="1:31" ht="15.75">
      <c r="A24" s="25">
        <v>21</v>
      </c>
      <c r="B24" s="26">
        <v>151557</v>
      </c>
      <c r="C24" s="27" t="s">
        <v>33</v>
      </c>
      <c r="D24" s="13" t="s">
        <v>34</v>
      </c>
      <c r="E24" s="13" t="s">
        <v>20</v>
      </c>
      <c r="F24" s="12" t="s">
        <v>697</v>
      </c>
      <c r="G24" s="12" t="s">
        <v>783</v>
      </c>
      <c r="H24" s="28" t="s">
        <v>316</v>
      </c>
      <c r="I24" s="29"/>
      <c r="J24" s="29"/>
      <c r="K24" s="29">
        <v>2</v>
      </c>
      <c r="L24" s="29"/>
      <c r="M24" s="29"/>
      <c r="N24" s="29">
        <v>0.5</v>
      </c>
      <c r="O24" s="29">
        <v>0.5</v>
      </c>
      <c r="P24" s="29"/>
      <c r="Q24" s="29"/>
      <c r="R24" s="30"/>
      <c r="S24" s="31">
        <f t="shared" si="0"/>
        <v>3</v>
      </c>
      <c r="T24" s="32">
        <v>11</v>
      </c>
      <c r="U24" s="32">
        <v>1.875</v>
      </c>
      <c r="V24" s="33"/>
      <c r="W24" s="34">
        <f t="shared" si="1"/>
        <v>12.875</v>
      </c>
      <c r="X24" s="69">
        <f t="shared" si="2"/>
        <v>15.875</v>
      </c>
      <c r="Y24" s="35" t="s">
        <v>228</v>
      </c>
      <c r="Z24" s="35" t="str">
        <f>VLOOKUP(Y24,ΣΧΟΛΕΙΑ!$A$2:$D$119,3,FALSE)</f>
        <v>Δ/νση ΔΕ Δ Αθήνας</v>
      </c>
      <c r="AA24" s="35"/>
      <c r="AB24" s="35"/>
      <c r="AC24" s="35"/>
      <c r="AD24" s="35"/>
      <c r="AE24" s="1"/>
    </row>
    <row r="25" spans="1:31" ht="25.5">
      <c r="A25" s="25">
        <v>22</v>
      </c>
      <c r="B25" s="26">
        <v>164379</v>
      </c>
      <c r="C25" s="27" t="s">
        <v>35</v>
      </c>
      <c r="D25" s="13" t="s">
        <v>36</v>
      </c>
      <c r="E25" s="13" t="s">
        <v>23</v>
      </c>
      <c r="F25" s="5" t="s">
        <v>912</v>
      </c>
      <c r="G25" s="12" t="s">
        <v>785</v>
      </c>
      <c r="H25" s="46" t="s">
        <v>784</v>
      </c>
      <c r="I25" s="29">
        <v>4</v>
      </c>
      <c r="J25" s="29"/>
      <c r="K25" s="29">
        <v>2</v>
      </c>
      <c r="L25" s="29"/>
      <c r="M25" s="29"/>
      <c r="N25" s="29">
        <v>0.5</v>
      </c>
      <c r="O25" s="29"/>
      <c r="P25" s="29"/>
      <c r="Q25" s="29"/>
      <c r="R25" s="30"/>
      <c r="S25" s="31">
        <f t="shared" si="0"/>
        <v>6.5</v>
      </c>
      <c r="T25" s="32">
        <v>11</v>
      </c>
      <c r="U25" s="32">
        <v>2</v>
      </c>
      <c r="V25" s="33"/>
      <c r="W25" s="34">
        <f t="shared" si="1"/>
        <v>13</v>
      </c>
      <c r="X25" s="69">
        <f t="shared" si="2"/>
        <v>19.5</v>
      </c>
      <c r="Y25" s="35" t="s">
        <v>209</v>
      </c>
      <c r="Z25" s="35" t="str">
        <f>VLOOKUP(Y25,ΣΧΟΛΕΙΑ!$A$2:$D$119,3,FALSE)</f>
        <v>Δ/νση ΔΕ Δ Αθήνας</v>
      </c>
      <c r="AA25" s="35" t="s">
        <v>237</v>
      </c>
      <c r="AB25" s="35" t="str">
        <f>VLOOKUP(AA25,ΣΧΟΛΕΙΑ!$A$2:$D$119,3,FALSE)</f>
        <v>Δ/νση ΔΕ Δ Αθήνας</v>
      </c>
      <c r="AC25" s="35" t="s">
        <v>245</v>
      </c>
      <c r="AD25" s="35" t="str">
        <f>VLOOKUP(AC25,ΣΧΟΛΕΙΑ!$A$2:$D$119,3,FALSE)</f>
        <v>Δ/νση ΔΕ Δ Αθήνας</v>
      </c>
      <c r="AE25" s="1"/>
    </row>
    <row r="26" spans="1:31" ht="23.25" customHeight="1">
      <c r="A26" s="25">
        <v>23</v>
      </c>
      <c r="B26" s="26">
        <v>150184</v>
      </c>
      <c r="C26" s="27" t="s">
        <v>37</v>
      </c>
      <c r="D26" s="13" t="s">
        <v>38</v>
      </c>
      <c r="E26" s="13" t="s">
        <v>39</v>
      </c>
      <c r="F26" s="5" t="s">
        <v>650</v>
      </c>
      <c r="G26" s="12" t="s">
        <v>767</v>
      </c>
      <c r="H26" s="28" t="s">
        <v>316</v>
      </c>
      <c r="I26" s="29"/>
      <c r="J26" s="29"/>
      <c r="K26" s="29"/>
      <c r="L26" s="29"/>
      <c r="M26" s="29"/>
      <c r="N26" s="29">
        <v>0.5</v>
      </c>
      <c r="O26" s="29"/>
      <c r="P26" s="29">
        <v>1</v>
      </c>
      <c r="Q26" s="29"/>
      <c r="R26" s="30"/>
      <c r="S26" s="31">
        <f t="shared" si="0"/>
        <v>1.5</v>
      </c>
      <c r="T26" s="32">
        <v>11</v>
      </c>
      <c r="U26" s="32">
        <v>2</v>
      </c>
      <c r="V26" s="33"/>
      <c r="W26" s="34">
        <f t="shared" si="1"/>
        <v>13</v>
      </c>
      <c r="X26" s="69">
        <f t="shared" si="2"/>
        <v>14.5</v>
      </c>
      <c r="Y26" s="12" t="s">
        <v>796</v>
      </c>
      <c r="Z26" s="35" t="str">
        <f>VLOOKUP(Y26,ΣΧΟΛΕΙΑ!$A$2:$D$119,3,FALSE)</f>
        <v>Δ/νση ΔΕ Δ Αθήνας</v>
      </c>
      <c r="AA26" s="35"/>
      <c r="AB26" s="35"/>
      <c r="AC26" s="35"/>
      <c r="AD26" s="35"/>
      <c r="AE26" s="1"/>
    </row>
    <row r="27" spans="1:31" ht="25.5">
      <c r="A27" s="25">
        <v>24</v>
      </c>
      <c r="B27" s="26">
        <v>150795</v>
      </c>
      <c r="C27" s="27" t="s">
        <v>448</v>
      </c>
      <c r="D27" s="13" t="s">
        <v>79</v>
      </c>
      <c r="E27" s="13" t="s">
        <v>6</v>
      </c>
      <c r="F27" s="5" t="s">
        <v>677</v>
      </c>
      <c r="G27" s="5" t="s">
        <v>700</v>
      </c>
      <c r="H27" s="28" t="s">
        <v>316</v>
      </c>
      <c r="I27" s="29"/>
      <c r="J27" s="29"/>
      <c r="K27" s="29"/>
      <c r="L27" s="29"/>
      <c r="M27" s="29"/>
      <c r="N27" s="29">
        <v>0.5</v>
      </c>
      <c r="O27" s="29"/>
      <c r="P27" s="29"/>
      <c r="Q27" s="29"/>
      <c r="R27" s="30"/>
      <c r="S27" s="31">
        <f t="shared" si="0"/>
        <v>0.5</v>
      </c>
      <c r="T27" s="32">
        <v>11</v>
      </c>
      <c r="U27" s="32">
        <v>2</v>
      </c>
      <c r="V27" s="33"/>
      <c r="W27" s="34">
        <f t="shared" si="1"/>
        <v>13</v>
      </c>
      <c r="X27" s="69">
        <f t="shared" si="2"/>
        <v>13.5</v>
      </c>
      <c r="Y27" s="35" t="s">
        <v>240</v>
      </c>
      <c r="Z27" s="35" t="str">
        <f>VLOOKUP(Y27,ΣΧΟΛΕΙΑ!$A$2:$D$119,3,FALSE)</f>
        <v>Δ/νση ΔΕ Δ Αθήνας</v>
      </c>
      <c r="AA27" s="35"/>
      <c r="AB27" s="35"/>
      <c r="AC27" s="35"/>
      <c r="AD27" s="35"/>
      <c r="AE27" s="1"/>
    </row>
    <row r="28" spans="1:31" ht="39">
      <c r="A28" s="25">
        <v>25</v>
      </c>
      <c r="B28" s="115">
        <v>601980</v>
      </c>
      <c r="C28" s="119" t="s">
        <v>449</v>
      </c>
      <c r="D28" s="120" t="s">
        <v>564</v>
      </c>
      <c r="E28" s="120" t="s">
        <v>89</v>
      </c>
      <c r="F28" s="114" t="s">
        <v>678</v>
      </c>
      <c r="G28" s="121" t="s">
        <v>763</v>
      </c>
      <c r="H28" s="46" t="s">
        <v>786</v>
      </c>
      <c r="I28" s="29"/>
      <c r="J28" s="118">
        <v>2.5</v>
      </c>
      <c r="K28" s="118">
        <v>2</v>
      </c>
      <c r="L28" s="29"/>
      <c r="M28" s="29"/>
      <c r="N28" s="118">
        <v>0.5</v>
      </c>
      <c r="O28" s="29"/>
      <c r="P28" s="118">
        <v>1</v>
      </c>
      <c r="Q28" s="29"/>
      <c r="R28" s="30"/>
      <c r="S28" s="31">
        <f t="shared" si="0"/>
        <v>6</v>
      </c>
      <c r="T28" s="32">
        <v>1.75</v>
      </c>
      <c r="U28" s="32"/>
      <c r="V28" s="33"/>
      <c r="W28" s="34">
        <f t="shared" si="1"/>
        <v>1.75</v>
      </c>
      <c r="X28" s="69">
        <f t="shared" si="2"/>
        <v>7.75</v>
      </c>
      <c r="Y28" s="59" t="s">
        <v>639</v>
      </c>
      <c r="Z28" s="60" t="s">
        <v>804</v>
      </c>
      <c r="AA28" s="122" t="s">
        <v>633</v>
      </c>
      <c r="AB28" s="35" t="str">
        <f>VLOOKUP(AA28,ΣΧΟΛΕΙΑ!$A$2:$D$119,3,FALSE)</f>
        <v>Δ/νση ΔΕ Δ Αθήνας</v>
      </c>
      <c r="AC28" s="52" t="s">
        <v>644</v>
      </c>
      <c r="AD28" s="56" t="s">
        <v>884</v>
      </c>
      <c r="AE28" s="1"/>
    </row>
    <row r="29" spans="1:31" ht="25.5">
      <c r="A29" s="25">
        <v>26</v>
      </c>
      <c r="B29" s="26">
        <v>159079</v>
      </c>
      <c r="C29" s="27" t="s">
        <v>41</v>
      </c>
      <c r="D29" s="13" t="s">
        <v>21</v>
      </c>
      <c r="E29" s="13" t="s">
        <v>42</v>
      </c>
      <c r="F29" s="12" t="s">
        <v>650</v>
      </c>
      <c r="G29" s="12" t="s">
        <v>787</v>
      </c>
      <c r="H29" s="46" t="s">
        <v>774</v>
      </c>
      <c r="I29" s="29"/>
      <c r="J29" s="29"/>
      <c r="K29" s="29"/>
      <c r="L29" s="29"/>
      <c r="M29" s="29"/>
      <c r="N29" s="29">
        <v>0.5</v>
      </c>
      <c r="O29" s="29"/>
      <c r="P29" s="29"/>
      <c r="Q29" s="29"/>
      <c r="R29" s="30"/>
      <c r="S29" s="31">
        <f t="shared" si="0"/>
        <v>0.5</v>
      </c>
      <c r="T29" s="32">
        <v>11</v>
      </c>
      <c r="U29" s="32">
        <v>0.88</v>
      </c>
      <c r="V29" s="33"/>
      <c r="W29" s="34">
        <f t="shared" si="1"/>
        <v>11.88</v>
      </c>
      <c r="X29" s="69">
        <f t="shared" si="2"/>
        <v>12.38</v>
      </c>
      <c r="Y29" s="35" t="s">
        <v>250</v>
      </c>
      <c r="Z29" s="35" t="str">
        <f>VLOOKUP(Y29,ΣΧΟΛΕΙΑ!$A$2:$D$119,3,FALSE)</f>
        <v>Δ/νση ΔΕ Δ Αθήνας</v>
      </c>
      <c r="AA29" s="35"/>
      <c r="AB29" s="35"/>
      <c r="AC29" s="35"/>
      <c r="AD29" s="35"/>
      <c r="AE29" s="1"/>
    </row>
    <row r="30" spans="1:31" ht="15.75">
      <c r="A30" s="25">
        <v>27</v>
      </c>
      <c r="B30" s="26">
        <v>155068</v>
      </c>
      <c r="C30" s="27" t="s">
        <v>450</v>
      </c>
      <c r="D30" s="13" t="s">
        <v>21</v>
      </c>
      <c r="E30" s="13" t="s">
        <v>109</v>
      </c>
      <c r="F30" s="5" t="s">
        <v>674</v>
      </c>
      <c r="G30" s="5" t="s">
        <v>701</v>
      </c>
      <c r="H30" s="28" t="s">
        <v>316</v>
      </c>
      <c r="I30" s="29"/>
      <c r="J30" s="29"/>
      <c r="K30" s="29"/>
      <c r="L30" s="29"/>
      <c r="M30" s="29"/>
      <c r="N30" s="29">
        <v>0.5</v>
      </c>
      <c r="O30" s="29"/>
      <c r="P30" s="29"/>
      <c r="Q30" s="29"/>
      <c r="R30" s="30"/>
      <c r="S30" s="31">
        <f t="shared" si="0"/>
        <v>0.5</v>
      </c>
      <c r="T30" s="32">
        <v>11</v>
      </c>
      <c r="U30" s="32">
        <v>1</v>
      </c>
      <c r="V30" s="33"/>
      <c r="W30" s="34">
        <f t="shared" si="1"/>
        <v>12</v>
      </c>
      <c r="X30" s="69">
        <f t="shared" si="2"/>
        <v>12.5</v>
      </c>
      <c r="Y30" s="35" t="s">
        <v>225</v>
      </c>
      <c r="Z30" s="35" t="str">
        <f>VLOOKUP(Y30,ΣΧΟΛΕΙΑ!$A$2:$D$119,3,FALSE)</f>
        <v>Δ/νση ΔΕ Δ Αθήνας</v>
      </c>
      <c r="AA30" s="35"/>
      <c r="AB30" s="35"/>
      <c r="AC30" s="35"/>
      <c r="AD30" s="35"/>
      <c r="AE30" s="1"/>
    </row>
    <row r="31" spans="1:31" ht="25.5">
      <c r="A31" s="25">
        <v>28</v>
      </c>
      <c r="B31" s="26">
        <v>168758</v>
      </c>
      <c r="C31" s="27" t="s">
        <v>451</v>
      </c>
      <c r="D31" s="13" t="s">
        <v>565</v>
      </c>
      <c r="E31" s="13" t="s">
        <v>21</v>
      </c>
      <c r="F31" s="5" t="s">
        <v>679</v>
      </c>
      <c r="G31" s="5" t="s">
        <v>807</v>
      </c>
      <c r="H31" s="28" t="s">
        <v>316</v>
      </c>
      <c r="I31" s="29"/>
      <c r="J31" s="29"/>
      <c r="K31" s="29"/>
      <c r="L31" s="29"/>
      <c r="M31" s="29"/>
      <c r="N31" s="29">
        <v>0.5</v>
      </c>
      <c r="O31" s="29"/>
      <c r="P31" s="29"/>
      <c r="Q31" s="29"/>
      <c r="R31" s="30"/>
      <c r="S31" s="31">
        <f t="shared" si="0"/>
        <v>0.5</v>
      </c>
      <c r="T31" s="32">
        <v>11</v>
      </c>
      <c r="U31" s="32">
        <v>1</v>
      </c>
      <c r="V31" s="33"/>
      <c r="W31" s="34">
        <f t="shared" si="1"/>
        <v>12</v>
      </c>
      <c r="X31" s="69">
        <f t="shared" si="2"/>
        <v>12.5</v>
      </c>
      <c r="Y31" s="35" t="s">
        <v>298</v>
      </c>
      <c r="Z31" s="35" t="str">
        <f>VLOOKUP(Y31,ΣΧΟΛΕΙΑ!$A$2:$D$119,3,FALSE)</f>
        <v>Δ/νση ΔΕ Δ Αθήνας</v>
      </c>
      <c r="AA31" s="35"/>
      <c r="AB31" s="35"/>
      <c r="AC31" s="35"/>
      <c r="AD31" s="35"/>
      <c r="AE31" s="1"/>
    </row>
    <row r="32" spans="1:31" ht="15.75">
      <c r="A32" s="25">
        <v>29</v>
      </c>
      <c r="B32" s="26">
        <v>172468</v>
      </c>
      <c r="C32" s="27" t="s">
        <v>43</v>
      </c>
      <c r="D32" s="13" t="s">
        <v>44</v>
      </c>
      <c r="E32" s="13" t="s">
        <v>26</v>
      </c>
      <c r="F32" s="5" t="s">
        <v>652</v>
      </c>
      <c r="G32" s="12" t="s">
        <v>903</v>
      </c>
      <c r="H32" s="28" t="s">
        <v>316</v>
      </c>
      <c r="I32" s="29"/>
      <c r="J32" s="29">
        <v>2.5</v>
      </c>
      <c r="K32" s="29"/>
      <c r="L32" s="29"/>
      <c r="M32" s="29"/>
      <c r="N32" s="29"/>
      <c r="O32" s="29">
        <v>0.5</v>
      </c>
      <c r="P32" s="29"/>
      <c r="Q32" s="29"/>
      <c r="R32" s="30"/>
      <c r="S32" s="31">
        <f t="shared" si="0"/>
        <v>3</v>
      </c>
      <c r="T32" s="32">
        <v>11</v>
      </c>
      <c r="U32" s="32">
        <v>2</v>
      </c>
      <c r="V32" s="33"/>
      <c r="W32" s="34">
        <f t="shared" si="1"/>
        <v>13</v>
      </c>
      <c r="X32" s="69">
        <f t="shared" si="2"/>
        <v>16</v>
      </c>
      <c r="Y32" s="35" t="s">
        <v>262</v>
      </c>
      <c r="Z32" s="35" t="str">
        <f>VLOOKUP(Y32,ΣΧΟΛΕΙΑ!$A$2:$D$119,3,FALSE)</f>
        <v>Δ/νση ΔΕ Δ Αθήνας</v>
      </c>
      <c r="AA32" s="35"/>
      <c r="AB32" s="35"/>
      <c r="AC32" s="35"/>
      <c r="AD32" s="35"/>
      <c r="AE32" s="1"/>
    </row>
    <row r="33" spans="1:31" ht="25.5">
      <c r="A33" s="25">
        <v>30</v>
      </c>
      <c r="B33" s="26">
        <v>166826</v>
      </c>
      <c r="C33" s="27" t="s">
        <v>45</v>
      </c>
      <c r="D33" s="13" t="s">
        <v>88</v>
      </c>
      <c r="E33" s="13" t="s">
        <v>29</v>
      </c>
      <c r="F33" s="5" t="s">
        <v>680</v>
      </c>
      <c r="G33" s="5" t="s">
        <v>913</v>
      </c>
      <c r="H33" s="28" t="s">
        <v>316</v>
      </c>
      <c r="I33" s="29">
        <v>4</v>
      </c>
      <c r="J33" s="29"/>
      <c r="K33" s="29">
        <v>2</v>
      </c>
      <c r="L33" s="29"/>
      <c r="M33" s="29"/>
      <c r="N33" s="29">
        <v>0.5</v>
      </c>
      <c r="O33" s="29">
        <v>0.5</v>
      </c>
      <c r="P33" s="29"/>
      <c r="Q33" s="29"/>
      <c r="R33" s="30"/>
      <c r="S33" s="31">
        <f t="shared" si="0"/>
        <v>7</v>
      </c>
      <c r="T33" s="32">
        <v>10.75</v>
      </c>
      <c r="U33" s="32">
        <v>1.875</v>
      </c>
      <c r="V33" s="33"/>
      <c r="W33" s="34">
        <f t="shared" si="1"/>
        <v>12.625</v>
      </c>
      <c r="X33" s="69">
        <f t="shared" si="2"/>
        <v>19.625</v>
      </c>
      <c r="Y33" s="35" t="s">
        <v>276</v>
      </c>
      <c r="Z33" s="35" t="str">
        <f>VLOOKUP(Y33,ΣΧΟΛΕΙΑ!$A$2:$D$119,3,FALSE)</f>
        <v>Δ/νση ΔΕ Δ Αθήνας</v>
      </c>
      <c r="AA33" s="35" t="s">
        <v>270</v>
      </c>
      <c r="AB33" s="35" t="str">
        <f>VLOOKUP(AA33,ΣΧΟΛΕΙΑ!$A$2:$D$119,3,FALSE)</f>
        <v>Δ/νση ΔΕ Δ Αθήνας</v>
      </c>
      <c r="AC33" s="35" t="s">
        <v>280</v>
      </c>
      <c r="AD33" s="35" t="str">
        <f>VLOOKUP(AC33,ΣΧΟΛΕΙΑ!$A$2:$D$119,3,FALSE)</f>
        <v>Δ/νση ΔΕ Δ Αθήνας</v>
      </c>
      <c r="AE33" s="1"/>
    </row>
    <row r="34" spans="1:31" ht="38.25">
      <c r="A34" s="25">
        <v>31</v>
      </c>
      <c r="B34" s="26">
        <v>153129</v>
      </c>
      <c r="C34" s="27" t="s">
        <v>46</v>
      </c>
      <c r="D34" s="13" t="s">
        <v>47</v>
      </c>
      <c r="E34" s="13" t="s">
        <v>736</v>
      </c>
      <c r="F34" s="12" t="s">
        <v>659</v>
      </c>
      <c r="G34" s="5" t="s">
        <v>715</v>
      </c>
      <c r="H34" s="35" t="s">
        <v>316</v>
      </c>
      <c r="I34" s="29">
        <v>4</v>
      </c>
      <c r="J34" s="29"/>
      <c r="K34" s="29"/>
      <c r="L34" s="29"/>
      <c r="M34" s="29"/>
      <c r="N34" s="29">
        <v>0.5</v>
      </c>
      <c r="O34" s="29"/>
      <c r="P34" s="29"/>
      <c r="Q34" s="29"/>
      <c r="R34" s="30"/>
      <c r="S34" s="31">
        <f t="shared" si="0"/>
        <v>4.5</v>
      </c>
      <c r="T34" s="32">
        <v>11</v>
      </c>
      <c r="U34" s="32">
        <v>1.875</v>
      </c>
      <c r="V34" s="33"/>
      <c r="W34" s="34">
        <f t="shared" si="1"/>
        <v>12.875</v>
      </c>
      <c r="X34" s="69">
        <f t="shared" si="2"/>
        <v>17.375</v>
      </c>
      <c r="Y34" s="35" t="s">
        <v>308</v>
      </c>
      <c r="Z34" s="35" t="str">
        <f>VLOOKUP(Y34,ΣΧΟΛΕΙΑ!$A$2:$D$119,3,FALSE)</f>
        <v>Δ/νση ΔΕ Δ Αθήνας</v>
      </c>
      <c r="AA34" s="35" t="s">
        <v>213</v>
      </c>
      <c r="AB34" s="35" t="str">
        <f>VLOOKUP(AA34,ΣΧΟΛΕΙΑ!$A$2:$D$119,3,FALSE)</f>
        <v>Δ/νση ΔΕ Δ Αθήνας</v>
      </c>
      <c r="AC34" s="35" t="s">
        <v>241</v>
      </c>
      <c r="AD34" s="35" t="str">
        <f>VLOOKUP(AC34,ΣΧΟΛΕΙΑ!$A$2:$D$119,3,FALSE)</f>
        <v>Δ/νση ΔΕ Δ Αθήνας</v>
      </c>
      <c r="AE34" s="1"/>
    </row>
    <row r="35" spans="1:31" ht="25.5">
      <c r="A35" s="25">
        <v>32</v>
      </c>
      <c r="B35" s="26">
        <v>165279</v>
      </c>
      <c r="C35" s="27" t="s">
        <v>452</v>
      </c>
      <c r="D35" s="13" t="s">
        <v>168</v>
      </c>
      <c r="E35" s="13" t="s">
        <v>48</v>
      </c>
      <c r="F35" s="5" t="s">
        <v>652</v>
      </c>
      <c r="G35" s="5" t="s">
        <v>627</v>
      </c>
      <c r="H35" s="28" t="s">
        <v>316</v>
      </c>
      <c r="I35" s="29"/>
      <c r="J35" s="29">
        <v>2.5</v>
      </c>
      <c r="K35" s="29"/>
      <c r="L35" s="29"/>
      <c r="M35" s="29"/>
      <c r="N35" s="29"/>
      <c r="O35" s="29"/>
      <c r="P35" s="29">
        <v>1</v>
      </c>
      <c r="Q35" s="29">
        <v>0.25</v>
      </c>
      <c r="R35" s="30"/>
      <c r="S35" s="31">
        <f t="shared" si="0"/>
        <v>3.75</v>
      </c>
      <c r="T35" s="32">
        <v>11</v>
      </c>
      <c r="U35" s="32">
        <v>1</v>
      </c>
      <c r="V35" s="33"/>
      <c r="W35" s="34">
        <f t="shared" si="1"/>
        <v>12</v>
      </c>
      <c r="X35" s="69">
        <f t="shared" si="2"/>
        <v>15.75</v>
      </c>
      <c r="Y35" s="35" t="s">
        <v>260</v>
      </c>
      <c r="Z35" s="35" t="str">
        <f>VLOOKUP(Y35,ΣΧΟΛΕΙΑ!$A$2:$D$119,3,FALSE)</f>
        <v>Δ/νση ΔΕ Δ Αθήνας</v>
      </c>
      <c r="AA35" s="35"/>
      <c r="AB35" s="35"/>
      <c r="AC35" s="35"/>
      <c r="AD35" s="35"/>
      <c r="AE35" s="1"/>
    </row>
    <row r="36" spans="1:31" ht="26.25">
      <c r="A36" s="25">
        <v>33</v>
      </c>
      <c r="B36" s="26">
        <v>170748</v>
      </c>
      <c r="C36" s="27" t="s">
        <v>453</v>
      </c>
      <c r="D36" s="13" t="s">
        <v>566</v>
      </c>
      <c r="E36" s="13" t="s">
        <v>7</v>
      </c>
      <c r="F36" s="5" t="s">
        <v>653</v>
      </c>
      <c r="G36" s="5" t="s">
        <v>808</v>
      </c>
      <c r="H36" s="46" t="s">
        <v>774</v>
      </c>
      <c r="I36" s="29">
        <v>4</v>
      </c>
      <c r="J36" s="29"/>
      <c r="K36" s="29"/>
      <c r="L36" s="29"/>
      <c r="M36" s="29"/>
      <c r="N36" s="29">
        <v>0.5</v>
      </c>
      <c r="O36" s="29"/>
      <c r="P36" s="118">
        <v>0</v>
      </c>
      <c r="Q36" s="29"/>
      <c r="R36" s="30"/>
      <c r="S36" s="31">
        <f t="shared" si="0"/>
        <v>4.5</v>
      </c>
      <c r="T36" s="32">
        <v>7.75</v>
      </c>
      <c r="U36" s="32">
        <v>1.88</v>
      </c>
      <c r="V36" s="33"/>
      <c r="W36" s="34">
        <f t="shared" si="1"/>
        <v>9.629999999999999</v>
      </c>
      <c r="X36" s="69">
        <f t="shared" si="2"/>
        <v>14.129999999999999</v>
      </c>
      <c r="Y36" s="52" t="s">
        <v>640</v>
      </c>
      <c r="Z36" s="56" t="s">
        <v>878</v>
      </c>
      <c r="AA36" s="35"/>
      <c r="AB36" s="35"/>
      <c r="AC36" s="35" t="s">
        <v>300</v>
      </c>
      <c r="AD36" s="35" t="str">
        <f>VLOOKUP(AC36,ΣΧΟΛΕΙΑ!$A$2:$D$119,3,FALSE)</f>
        <v>Δ/νση ΔΕ Δ Αθήνας</v>
      </c>
      <c r="AE36" s="1"/>
    </row>
    <row r="37" spans="1:31" ht="25.5">
      <c r="A37" s="25">
        <v>34</v>
      </c>
      <c r="B37" s="26">
        <v>164327</v>
      </c>
      <c r="C37" s="27" t="s">
        <v>454</v>
      </c>
      <c r="D37" s="13" t="s">
        <v>29</v>
      </c>
      <c r="E37" s="13" t="s">
        <v>14</v>
      </c>
      <c r="F37" s="5" t="s">
        <v>654</v>
      </c>
      <c r="G37" s="5" t="s">
        <v>702</v>
      </c>
      <c r="H37" s="28" t="s">
        <v>316</v>
      </c>
      <c r="I37" s="29"/>
      <c r="J37" s="29"/>
      <c r="K37" s="29"/>
      <c r="L37" s="29"/>
      <c r="M37" s="29"/>
      <c r="N37" s="29"/>
      <c r="O37" s="29"/>
      <c r="P37" s="29"/>
      <c r="Q37" s="29"/>
      <c r="R37" s="30"/>
      <c r="S37" s="31">
        <f t="shared" si="0"/>
        <v>0</v>
      </c>
      <c r="T37" s="32">
        <v>11</v>
      </c>
      <c r="U37" s="32">
        <v>0.312</v>
      </c>
      <c r="V37" s="33"/>
      <c r="W37" s="34">
        <f t="shared" si="1"/>
        <v>11.311999999999999</v>
      </c>
      <c r="X37" s="69">
        <f t="shared" si="2"/>
        <v>11.311999999999999</v>
      </c>
      <c r="Y37" s="35" t="s">
        <v>270</v>
      </c>
      <c r="Z37" s="35" t="str">
        <f>VLOOKUP(Y37,ΣΧΟΛΕΙΑ!$A$2:$D$119,3,FALSE)</f>
        <v>Δ/νση ΔΕ Δ Αθήνας</v>
      </c>
      <c r="AA37" s="35"/>
      <c r="AB37" s="35"/>
      <c r="AC37" s="35"/>
      <c r="AD37" s="35"/>
      <c r="AE37" s="1"/>
    </row>
    <row r="38" spans="1:31" ht="15.75">
      <c r="A38" s="25">
        <v>35</v>
      </c>
      <c r="B38" s="26">
        <v>159111</v>
      </c>
      <c r="C38" s="27" t="s">
        <v>455</v>
      </c>
      <c r="D38" s="13" t="s">
        <v>567</v>
      </c>
      <c r="E38" s="13" t="s">
        <v>736</v>
      </c>
      <c r="F38" s="5" t="s">
        <v>650</v>
      </c>
      <c r="G38" s="5" t="s">
        <v>703</v>
      </c>
      <c r="H38" s="28" t="s">
        <v>316</v>
      </c>
      <c r="I38" s="29">
        <v>4</v>
      </c>
      <c r="J38" s="29"/>
      <c r="K38" s="29"/>
      <c r="L38" s="29"/>
      <c r="M38" s="29"/>
      <c r="N38" s="29">
        <v>0.5</v>
      </c>
      <c r="O38" s="29">
        <v>0.5</v>
      </c>
      <c r="P38" s="29"/>
      <c r="Q38" s="29"/>
      <c r="R38" s="30"/>
      <c r="S38" s="31">
        <f t="shared" si="0"/>
        <v>5</v>
      </c>
      <c r="T38" s="32">
        <v>10.75</v>
      </c>
      <c r="U38" s="32">
        <v>2</v>
      </c>
      <c r="V38" s="33"/>
      <c r="W38" s="34">
        <f t="shared" si="1"/>
        <v>12.75</v>
      </c>
      <c r="X38" s="69">
        <f t="shared" si="2"/>
        <v>17.75</v>
      </c>
      <c r="Y38" s="35" t="s">
        <v>214</v>
      </c>
      <c r="Z38" s="35" t="str">
        <f>VLOOKUP(Y38,ΣΧΟΛΕΙΑ!$A$2:$D$119,3,FALSE)</f>
        <v>Δ/νση ΔΕ Δ Αθήνας</v>
      </c>
      <c r="AA38" s="35"/>
      <c r="AB38" s="35"/>
      <c r="AC38" s="35"/>
      <c r="AD38" s="35"/>
      <c r="AE38" s="1"/>
    </row>
    <row r="39" spans="1:31" ht="25.5">
      <c r="A39" s="25">
        <v>36</v>
      </c>
      <c r="B39" s="26">
        <v>163900</v>
      </c>
      <c r="C39" s="27" t="s">
        <v>456</v>
      </c>
      <c r="D39" s="13" t="s">
        <v>21</v>
      </c>
      <c r="E39" s="13" t="s">
        <v>737</v>
      </c>
      <c r="F39" s="5" t="s">
        <v>655</v>
      </c>
      <c r="G39" s="5" t="s">
        <v>125</v>
      </c>
      <c r="H39" s="28" t="s">
        <v>316</v>
      </c>
      <c r="I39" s="29"/>
      <c r="J39" s="29"/>
      <c r="K39" s="29"/>
      <c r="L39" s="29"/>
      <c r="M39" s="29"/>
      <c r="N39" s="29">
        <v>0.5</v>
      </c>
      <c r="O39" s="29"/>
      <c r="P39" s="29"/>
      <c r="Q39" s="29"/>
      <c r="R39" s="30"/>
      <c r="S39" s="31">
        <f t="shared" si="0"/>
        <v>0.5</v>
      </c>
      <c r="T39" s="32">
        <v>11</v>
      </c>
      <c r="U39" s="32"/>
      <c r="V39" s="33"/>
      <c r="W39" s="34">
        <f t="shared" si="1"/>
        <v>11</v>
      </c>
      <c r="X39" s="69">
        <f t="shared" si="2"/>
        <v>11.5</v>
      </c>
      <c r="Y39" s="35" t="s">
        <v>237</v>
      </c>
      <c r="Z39" s="35" t="str">
        <f>VLOOKUP(Y39,ΣΧΟΛΕΙΑ!$A$2:$D$119,3,FALSE)</f>
        <v>Δ/νση ΔΕ Δ Αθήνας</v>
      </c>
      <c r="AA39" s="35"/>
      <c r="AB39" s="35"/>
      <c r="AC39" s="35"/>
      <c r="AD39" s="35"/>
      <c r="AE39" s="1"/>
    </row>
    <row r="40" spans="1:31" ht="15.75">
      <c r="A40" s="25">
        <v>37</v>
      </c>
      <c r="B40" s="26">
        <v>179943</v>
      </c>
      <c r="C40" s="27" t="s">
        <v>457</v>
      </c>
      <c r="D40" s="13" t="s">
        <v>568</v>
      </c>
      <c r="E40" s="13" t="s">
        <v>738</v>
      </c>
      <c r="F40" s="5" t="s">
        <v>654</v>
      </c>
      <c r="G40" s="5" t="s">
        <v>809</v>
      </c>
      <c r="H40" s="28" t="s">
        <v>316</v>
      </c>
      <c r="I40" s="29"/>
      <c r="J40" s="29"/>
      <c r="K40" s="29"/>
      <c r="L40" s="29"/>
      <c r="M40" s="29"/>
      <c r="N40" s="29">
        <v>0.5</v>
      </c>
      <c r="O40" s="29"/>
      <c r="P40" s="29">
        <v>1</v>
      </c>
      <c r="Q40" s="29"/>
      <c r="R40" s="30"/>
      <c r="S40" s="31">
        <f t="shared" si="0"/>
        <v>1.5</v>
      </c>
      <c r="T40" s="32">
        <v>9.75</v>
      </c>
      <c r="U40" s="32"/>
      <c r="V40" s="33"/>
      <c r="W40" s="34">
        <f t="shared" si="1"/>
        <v>9.75</v>
      </c>
      <c r="X40" s="69">
        <f t="shared" si="2"/>
        <v>11.25</v>
      </c>
      <c r="Y40" s="35" t="s">
        <v>218</v>
      </c>
      <c r="Z40" s="35" t="str">
        <f>VLOOKUP(Y40,ΣΧΟΛΕΙΑ!$A$2:$D$119,3,FALSE)</f>
        <v>Δ/νση ΔΕ Δ Αθήνας</v>
      </c>
      <c r="AA40" s="35"/>
      <c r="AB40" s="35"/>
      <c r="AC40" s="35"/>
      <c r="AD40" s="35"/>
      <c r="AE40" s="1"/>
    </row>
    <row r="41" spans="1:31" ht="25.5">
      <c r="A41" s="25">
        <v>38</v>
      </c>
      <c r="B41" s="26">
        <v>173600</v>
      </c>
      <c r="C41" s="27" t="s">
        <v>458</v>
      </c>
      <c r="D41" s="13" t="s">
        <v>21</v>
      </c>
      <c r="E41" s="13" t="s">
        <v>739</v>
      </c>
      <c r="F41" s="5" t="s">
        <v>654</v>
      </c>
      <c r="G41" s="5" t="s">
        <v>704</v>
      </c>
      <c r="H41" s="28" t="s">
        <v>316</v>
      </c>
      <c r="I41" s="29"/>
      <c r="J41" s="29"/>
      <c r="K41" s="29"/>
      <c r="L41" s="29"/>
      <c r="M41" s="29"/>
      <c r="N41" s="29">
        <v>0.5</v>
      </c>
      <c r="O41" s="29"/>
      <c r="P41" s="29"/>
      <c r="Q41" s="29"/>
      <c r="R41" s="30"/>
      <c r="S41" s="31">
        <f t="shared" si="0"/>
        <v>0.5</v>
      </c>
      <c r="T41" s="32">
        <v>10.75</v>
      </c>
      <c r="U41" s="32">
        <v>0.875</v>
      </c>
      <c r="V41" s="33"/>
      <c r="W41" s="34">
        <f t="shared" si="1"/>
        <v>11.625</v>
      </c>
      <c r="X41" s="69">
        <f t="shared" si="2"/>
        <v>12.125</v>
      </c>
      <c r="Y41" s="35" t="s">
        <v>267</v>
      </c>
      <c r="Z41" s="35" t="str">
        <f>VLOOKUP(Y41,ΣΧΟΛΕΙΑ!$A$2:$D$119,3,FALSE)</f>
        <v>Δ/νση ΔΕ Δ Αθήνας</v>
      </c>
      <c r="AA41" s="35"/>
      <c r="AB41" s="35"/>
      <c r="AC41" s="35"/>
      <c r="AD41" s="35"/>
      <c r="AE41" s="1"/>
    </row>
    <row r="42" spans="1:31" ht="25.5">
      <c r="A42" s="25">
        <v>39</v>
      </c>
      <c r="B42" s="26">
        <v>222869</v>
      </c>
      <c r="C42" s="27" t="s">
        <v>459</v>
      </c>
      <c r="D42" s="13" t="s">
        <v>569</v>
      </c>
      <c r="E42" s="13" t="s">
        <v>48</v>
      </c>
      <c r="F42" s="5" t="s">
        <v>654</v>
      </c>
      <c r="G42" s="5" t="s">
        <v>593</v>
      </c>
      <c r="H42" s="28" t="s">
        <v>316</v>
      </c>
      <c r="I42" s="29"/>
      <c r="J42" s="29">
        <v>2.5</v>
      </c>
      <c r="K42" s="29"/>
      <c r="L42" s="29"/>
      <c r="M42" s="29"/>
      <c r="N42" s="29">
        <v>0.5</v>
      </c>
      <c r="O42" s="29"/>
      <c r="P42" s="29"/>
      <c r="Q42" s="29"/>
      <c r="R42" s="30"/>
      <c r="S42" s="31">
        <f t="shared" si="0"/>
        <v>3</v>
      </c>
      <c r="T42" s="32">
        <v>11</v>
      </c>
      <c r="U42" s="32">
        <v>0.125</v>
      </c>
      <c r="V42" s="33"/>
      <c r="W42" s="34">
        <f t="shared" si="1"/>
        <v>11.125</v>
      </c>
      <c r="X42" s="69">
        <f t="shared" si="2"/>
        <v>14.125</v>
      </c>
      <c r="Y42" s="35" t="s">
        <v>261</v>
      </c>
      <c r="Z42" s="35" t="str">
        <f>VLOOKUP(Y42,ΣΧΟΛΕΙΑ!$A$2:$D$119,3,FALSE)</f>
        <v>Δ/νση ΔΕ Δ Αθήνας</v>
      </c>
      <c r="AA42" s="35" t="s">
        <v>300</v>
      </c>
      <c r="AB42" s="35" t="str">
        <f>VLOOKUP(AA42,ΣΧΟΛΕΙΑ!$A$2:$D$119,3,FALSE)</f>
        <v>Δ/νση ΔΕ Δ Αθήνας</v>
      </c>
      <c r="AC42" s="51" t="s">
        <v>594</v>
      </c>
      <c r="AD42" s="56" t="s">
        <v>886</v>
      </c>
      <c r="AE42" s="1"/>
    </row>
    <row r="43" spans="1:31" ht="15.75">
      <c r="A43" s="25">
        <v>40</v>
      </c>
      <c r="B43" s="26">
        <v>132907</v>
      </c>
      <c r="C43" s="27" t="s">
        <v>460</v>
      </c>
      <c r="D43" s="13" t="s">
        <v>52</v>
      </c>
      <c r="E43" s="13" t="s">
        <v>53</v>
      </c>
      <c r="F43" s="5" t="s">
        <v>650</v>
      </c>
      <c r="G43" s="5" t="s">
        <v>705</v>
      </c>
      <c r="H43" s="28" t="s">
        <v>316</v>
      </c>
      <c r="I43" s="29"/>
      <c r="J43" s="29"/>
      <c r="K43" s="29"/>
      <c r="L43" s="29"/>
      <c r="M43" s="29"/>
      <c r="N43" s="29">
        <v>0.5</v>
      </c>
      <c r="O43" s="29">
        <v>0.5</v>
      </c>
      <c r="P43" s="29"/>
      <c r="Q43" s="29"/>
      <c r="R43" s="30"/>
      <c r="S43" s="31">
        <f t="shared" si="0"/>
        <v>1</v>
      </c>
      <c r="T43" s="32">
        <v>11</v>
      </c>
      <c r="U43" s="32">
        <v>2</v>
      </c>
      <c r="V43" s="33"/>
      <c r="W43" s="34">
        <f t="shared" si="1"/>
        <v>13</v>
      </c>
      <c r="X43" s="69">
        <f t="shared" si="2"/>
        <v>14</v>
      </c>
      <c r="Y43" s="35" t="s">
        <v>200</v>
      </c>
      <c r="Z43" s="35" t="str">
        <f>VLOOKUP(Y43,ΣΧΟΛΕΙΑ!$A$2:$D$119,3,FALSE)</f>
        <v>Δ/νση ΔΕ Δ Αθήνας</v>
      </c>
      <c r="AA43" s="35"/>
      <c r="AB43" s="35"/>
      <c r="AC43" s="35"/>
      <c r="AD43" s="35"/>
      <c r="AE43" s="1"/>
    </row>
    <row r="44" spans="1:31" ht="38.25">
      <c r="A44" s="25">
        <v>41</v>
      </c>
      <c r="B44" s="26">
        <v>170583</v>
      </c>
      <c r="C44" s="27" t="s">
        <v>461</v>
      </c>
      <c r="D44" s="13" t="s">
        <v>21</v>
      </c>
      <c r="E44" s="13" t="s">
        <v>6</v>
      </c>
      <c r="F44" s="5" t="s">
        <v>656</v>
      </c>
      <c r="G44" s="5" t="s">
        <v>626</v>
      </c>
      <c r="H44" s="46" t="s">
        <v>774</v>
      </c>
      <c r="I44" s="29">
        <v>4</v>
      </c>
      <c r="J44" s="29"/>
      <c r="K44" s="29"/>
      <c r="L44" s="29"/>
      <c r="M44" s="29"/>
      <c r="N44" s="29">
        <v>0.5</v>
      </c>
      <c r="O44" s="29"/>
      <c r="P44" s="29">
        <v>1</v>
      </c>
      <c r="Q44" s="29"/>
      <c r="R44" s="75">
        <v>0.5</v>
      </c>
      <c r="S44" s="31">
        <f t="shared" si="0"/>
        <v>6</v>
      </c>
      <c r="T44" s="32">
        <v>10</v>
      </c>
      <c r="U44" s="117">
        <v>1.88</v>
      </c>
      <c r="V44" s="33"/>
      <c r="W44" s="34">
        <f t="shared" si="1"/>
        <v>11.879999999999999</v>
      </c>
      <c r="X44" s="69">
        <f t="shared" si="2"/>
        <v>17.88</v>
      </c>
      <c r="Y44" s="35" t="s">
        <v>308</v>
      </c>
      <c r="Z44" s="35" t="str">
        <f>VLOOKUP(Y44,ΣΧΟΛΕΙΑ!$A$2:$D$119,3,FALSE)</f>
        <v>Δ/νση ΔΕ Δ Αθήνας</v>
      </c>
      <c r="AA44" s="52" t="s">
        <v>634</v>
      </c>
      <c r="AB44" s="56" t="s">
        <v>878</v>
      </c>
      <c r="AC44" s="35"/>
      <c r="AD44" s="35"/>
      <c r="AE44" s="1"/>
    </row>
    <row r="45" spans="1:31" ht="25.5">
      <c r="A45" s="25">
        <v>42</v>
      </c>
      <c r="B45" s="26">
        <v>163184</v>
      </c>
      <c r="C45" s="27" t="s">
        <v>54</v>
      </c>
      <c r="D45" s="13" t="s">
        <v>44</v>
      </c>
      <c r="E45" s="13" t="s">
        <v>740</v>
      </c>
      <c r="F45" s="5" t="s">
        <v>681</v>
      </c>
      <c r="G45" s="5" t="s">
        <v>914</v>
      </c>
      <c r="H45" s="28" t="s">
        <v>316</v>
      </c>
      <c r="I45" s="29"/>
      <c r="J45" s="29">
        <v>2.5</v>
      </c>
      <c r="K45" s="29"/>
      <c r="L45" s="29"/>
      <c r="M45" s="29"/>
      <c r="N45" s="29">
        <v>0.5</v>
      </c>
      <c r="O45" s="29"/>
      <c r="P45" s="29">
        <v>1</v>
      </c>
      <c r="Q45" s="29"/>
      <c r="R45" s="75">
        <v>0.5</v>
      </c>
      <c r="S45" s="31">
        <f t="shared" si="0"/>
        <v>4.5</v>
      </c>
      <c r="T45" s="32">
        <v>11</v>
      </c>
      <c r="U45" s="32">
        <v>2</v>
      </c>
      <c r="V45" s="33"/>
      <c r="W45" s="34">
        <f t="shared" si="1"/>
        <v>13</v>
      </c>
      <c r="X45" s="69">
        <f t="shared" si="2"/>
        <v>17.5</v>
      </c>
      <c r="Y45" s="35" t="s">
        <v>295</v>
      </c>
      <c r="Z45" s="35" t="str">
        <f>VLOOKUP(Y45,ΣΧΟΛΕΙΑ!$A$2:$D$119,3,FALSE)</f>
        <v>Δ/νση ΔΕ Δ Αθήνας</v>
      </c>
      <c r="AA45" s="35"/>
      <c r="AB45" s="35"/>
      <c r="AC45" s="35"/>
      <c r="AD45" s="35"/>
      <c r="AE45" s="1"/>
    </row>
    <row r="46" spans="1:31" ht="15.75">
      <c r="A46" s="25">
        <v>43</v>
      </c>
      <c r="B46" s="26">
        <v>162019</v>
      </c>
      <c r="C46" s="27" t="s">
        <v>55</v>
      </c>
      <c r="D46" s="13" t="s">
        <v>56</v>
      </c>
      <c r="E46" s="13" t="s">
        <v>39</v>
      </c>
      <c r="F46" s="5" t="s">
        <v>651</v>
      </c>
      <c r="G46" s="5" t="s">
        <v>595</v>
      </c>
      <c r="H46" s="28" t="s">
        <v>316</v>
      </c>
      <c r="I46" s="29"/>
      <c r="J46" s="29">
        <v>2.5</v>
      </c>
      <c r="K46" s="29">
        <v>2</v>
      </c>
      <c r="L46" s="29"/>
      <c r="M46" s="29"/>
      <c r="N46" s="29">
        <v>0.5</v>
      </c>
      <c r="O46" s="29">
        <v>0.5</v>
      </c>
      <c r="P46" s="29"/>
      <c r="Q46" s="29"/>
      <c r="R46" s="30"/>
      <c r="S46" s="31">
        <f t="shared" si="0"/>
        <v>5.5</v>
      </c>
      <c r="T46" s="32">
        <v>11</v>
      </c>
      <c r="U46" s="32">
        <v>1.875</v>
      </c>
      <c r="V46" s="33"/>
      <c r="W46" s="34">
        <f t="shared" si="1"/>
        <v>12.875</v>
      </c>
      <c r="X46" s="69">
        <f t="shared" si="2"/>
        <v>18.375</v>
      </c>
      <c r="Y46" s="35" t="s">
        <v>248</v>
      </c>
      <c r="Z46" s="35" t="str">
        <f>VLOOKUP(Y46,ΣΧΟΛΕΙΑ!$A$2:$D$119,3,FALSE)</f>
        <v>Δ/νση ΔΕ Δ Αθήνας</v>
      </c>
      <c r="AA46" s="35"/>
      <c r="AB46" s="35"/>
      <c r="AC46" s="35"/>
      <c r="AD46" s="35"/>
      <c r="AE46" s="1"/>
    </row>
    <row r="47" spans="1:31" ht="25.5">
      <c r="A47" s="25">
        <v>44</v>
      </c>
      <c r="B47" s="26">
        <v>162559</v>
      </c>
      <c r="C47" s="27" t="s">
        <v>57</v>
      </c>
      <c r="D47" s="13" t="s">
        <v>7</v>
      </c>
      <c r="E47" s="13" t="s">
        <v>21</v>
      </c>
      <c r="F47" s="5" t="s">
        <v>654</v>
      </c>
      <c r="G47" s="5" t="s">
        <v>810</v>
      </c>
      <c r="H47" s="28" t="s">
        <v>316</v>
      </c>
      <c r="I47" s="29"/>
      <c r="J47" s="29"/>
      <c r="K47" s="29"/>
      <c r="L47" s="29"/>
      <c r="M47" s="29"/>
      <c r="N47" s="29">
        <v>0.5</v>
      </c>
      <c r="O47" s="29"/>
      <c r="P47" s="29"/>
      <c r="Q47" s="29"/>
      <c r="R47" s="30"/>
      <c r="S47" s="31">
        <f t="shared" si="0"/>
        <v>0.5</v>
      </c>
      <c r="T47" s="32">
        <v>11</v>
      </c>
      <c r="U47" s="32">
        <v>1.875</v>
      </c>
      <c r="V47" s="33"/>
      <c r="W47" s="34">
        <f t="shared" si="1"/>
        <v>12.875</v>
      </c>
      <c r="X47" s="69">
        <f t="shared" si="2"/>
        <v>13.375</v>
      </c>
      <c r="Y47" s="35" t="s">
        <v>202</v>
      </c>
      <c r="Z47" s="35" t="str">
        <f>VLOOKUP(Y47,ΣΧΟΛΕΙΑ!$A$2:$D$119,3,FALSE)</f>
        <v>Δ/νση ΔΕ Δ Αθήνας</v>
      </c>
      <c r="AA47" s="35" t="s">
        <v>263</v>
      </c>
      <c r="AB47" s="35" t="str">
        <f>VLOOKUP(AA47,ΣΧΟΛΕΙΑ!$A$2:$D$119,3,FALSE)</f>
        <v>Δ/νση ΔΕ Δ Αθήνας</v>
      </c>
      <c r="AC47" s="35"/>
      <c r="AD47" s="35"/>
      <c r="AE47" s="1"/>
    </row>
    <row r="48" spans="1:31" ht="25.5">
      <c r="A48" s="25">
        <v>45</v>
      </c>
      <c r="B48" s="26">
        <v>906625</v>
      </c>
      <c r="C48" s="27" t="s">
        <v>58</v>
      </c>
      <c r="D48" s="13" t="s">
        <v>14</v>
      </c>
      <c r="E48" s="13" t="s">
        <v>32</v>
      </c>
      <c r="F48" s="5" t="s">
        <v>682</v>
      </c>
      <c r="G48" s="5" t="s">
        <v>909</v>
      </c>
      <c r="H48" s="28" t="s">
        <v>316</v>
      </c>
      <c r="I48" s="29"/>
      <c r="J48" s="29"/>
      <c r="K48" s="29"/>
      <c r="L48" s="29"/>
      <c r="M48" s="29">
        <v>0.5</v>
      </c>
      <c r="N48" s="29">
        <v>0.5</v>
      </c>
      <c r="O48" s="29"/>
      <c r="P48" s="29"/>
      <c r="Q48" s="29"/>
      <c r="R48" s="75"/>
      <c r="S48" s="31">
        <f t="shared" si="0"/>
        <v>1</v>
      </c>
      <c r="T48" s="32">
        <v>11</v>
      </c>
      <c r="U48" s="32">
        <v>2</v>
      </c>
      <c r="V48" s="33"/>
      <c r="W48" s="34">
        <f t="shared" si="1"/>
        <v>13</v>
      </c>
      <c r="X48" s="69">
        <f t="shared" si="2"/>
        <v>14</v>
      </c>
      <c r="Y48" s="35" t="s">
        <v>222</v>
      </c>
      <c r="Z48" s="35" t="str">
        <f>VLOOKUP(Y48,ΣΧΟΛΕΙΑ!$A$2:$D$119,3,FALSE)</f>
        <v>Δ/νση ΔΕ Δ Αθήνας</v>
      </c>
      <c r="AA48" s="35"/>
      <c r="AB48" s="35"/>
      <c r="AC48" s="35"/>
      <c r="AD48" s="35"/>
      <c r="AE48" s="1"/>
    </row>
    <row r="49" spans="1:31" ht="15.75">
      <c r="A49" s="25">
        <v>46</v>
      </c>
      <c r="B49" s="26">
        <v>184733</v>
      </c>
      <c r="C49" s="27" t="s">
        <v>59</v>
      </c>
      <c r="D49" s="13" t="s">
        <v>128</v>
      </c>
      <c r="E49" s="13" t="s">
        <v>741</v>
      </c>
      <c r="F49" s="5" t="s">
        <v>683</v>
      </c>
      <c r="G49" s="5" t="s">
        <v>595</v>
      </c>
      <c r="H49" s="28" t="s">
        <v>316</v>
      </c>
      <c r="I49" s="29"/>
      <c r="J49" s="29"/>
      <c r="K49" s="29">
        <v>2</v>
      </c>
      <c r="L49" s="29"/>
      <c r="M49" s="29"/>
      <c r="N49" s="29">
        <v>0.5</v>
      </c>
      <c r="O49" s="29"/>
      <c r="P49" s="29"/>
      <c r="Q49" s="29"/>
      <c r="R49" s="30"/>
      <c r="S49" s="31">
        <f t="shared" si="0"/>
        <v>2.5</v>
      </c>
      <c r="T49" s="32">
        <v>5.75</v>
      </c>
      <c r="U49" s="32">
        <v>1</v>
      </c>
      <c r="V49" s="33"/>
      <c r="W49" s="34">
        <f t="shared" si="1"/>
        <v>6.75</v>
      </c>
      <c r="X49" s="69">
        <f t="shared" si="2"/>
        <v>9.25</v>
      </c>
      <c r="Y49" s="35" t="s">
        <v>216</v>
      </c>
      <c r="Z49" s="35" t="str">
        <f>VLOOKUP(Y49,ΣΧΟΛΕΙΑ!$A$2:$D$119,3,FALSE)</f>
        <v>Δ/νση ΔΕ Δ Αθήνας</v>
      </c>
      <c r="AA49" s="35"/>
      <c r="AB49" s="35"/>
      <c r="AC49" s="35"/>
      <c r="AD49" s="35"/>
      <c r="AE49" s="1"/>
    </row>
    <row r="50" spans="1:31" ht="25.5">
      <c r="A50" s="25">
        <v>47</v>
      </c>
      <c r="B50" s="26">
        <v>146521</v>
      </c>
      <c r="C50" s="27" t="s">
        <v>60</v>
      </c>
      <c r="D50" s="13" t="s">
        <v>26</v>
      </c>
      <c r="E50" s="13" t="s">
        <v>741</v>
      </c>
      <c r="F50" s="5" t="s">
        <v>654</v>
      </c>
      <c r="G50" s="5" t="s">
        <v>729</v>
      </c>
      <c r="H50" s="28" t="s">
        <v>316</v>
      </c>
      <c r="I50" s="29"/>
      <c r="J50" s="29"/>
      <c r="K50" s="29"/>
      <c r="L50" s="29"/>
      <c r="M50" s="29"/>
      <c r="N50" s="29">
        <v>0.5</v>
      </c>
      <c r="O50" s="29"/>
      <c r="P50" s="29"/>
      <c r="Q50" s="29"/>
      <c r="R50" s="30"/>
      <c r="S50" s="31">
        <f t="shared" si="0"/>
        <v>0.5</v>
      </c>
      <c r="T50" s="117">
        <v>11</v>
      </c>
      <c r="U50" s="32">
        <v>1.3120000000000001</v>
      </c>
      <c r="V50" s="33"/>
      <c r="W50" s="34">
        <f t="shared" si="1"/>
        <v>12.311999999999999</v>
      </c>
      <c r="X50" s="69">
        <f t="shared" si="2"/>
        <v>12.811999999999999</v>
      </c>
      <c r="Y50" s="35" t="s">
        <v>266</v>
      </c>
      <c r="Z50" s="35" t="str">
        <f>VLOOKUP(Y50,ΣΧΟΛΕΙΑ!$A$2:$D$119,3,FALSE)</f>
        <v>Δ/νση ΔΕ Δ Αθήνας</v>
      </c>
      <c r="AA50" s="35" t="s">
        <v>235</v>
      </c>
      <c r="AB50" s="35" t="str">
        <f>VLOOKUP(AA50,ΣΧΟΛΕΙΑ!$A$2:$D$119,3,FALSE)</f>
        <v>Δ/νση ΔΕ Δ Αθήνας</v>
      </c>
      <c r="AC50" s="35" t="s">
        <v>214</v>
      </c>
      <c r="AD50" s="35" t="str">
        <f>VLOOKUP(AC50,ΣΧΟΛΕΙΑ!$A$2:$D$119,3,FALSE)</f>
        <v>Δ/νση ΔΕ Δ Αθήνας</v>
      </c>
      <c r="AE50" s="1"/>
    </row>
    <row r="51" spans="1:31" ht="25.5">
      <c r="A51" s="25">
        <v>48</v>
      </c>
      <c r="B51" s="26">
        <v>185410</v>
      </c>
      <c r="C51" s="27" t="s">
        <v>462</v>
      </c>
      <c r="D51" s="13" t="s">
        <v>649</v>
      </c>
      <c r="E51" s="13" t="s">
        <v>39</v>
      </c>
      <c r="F51" s="5" t="s">
        <v>658</v>
      </c>
      <c r="G51" s="5" t="s">
        <v>704</v>
      </c>
      <c r="H51" s="28" t="s">
        <v>316</v>
      </c>
      <c r="I51" s="29">
        <v>4</v>
      </c>
      <c r="J51" s="29"/>
      <c r="K51" s="29"/>
      <c r="L51" s="29"/>
      <c r="M51" s="29">
        <v>0.5</v>
      </c>
      <c r="N51" s="29">
        <v>0.5</v>
      </c>
      <c r="O51" s="29"/>
      <c r="P51" s="29"/>
      <c r="Q51" s="29"/>
      <c r="R51" s="30"/>
      <c r="S51" s="31">
        <f t="shared" si="0"/>
        <v>5</v>
      </c>
      <c r="T51" s="32">
        <v>6.25</v>
      </c>
      <c r="U51" s="32"/>
      <c r="V51" s="33"/>
      <c r="W51" s="34">
        <f t="shared" si="1"/>
        <v>6.25</v>
      </c>
      <c r="X51" s="69">
        <f t="shared" si="2"/>
        <v>11.25</v>
      </c>
      <c r="Y51" s="35" t="s">
        <v>278</v>
      </c>
      <c r="Z51" s="35" t="str">
        <f>VLOOKUP(Y51,ΣΧΟΛΕΙΑ!$A$2:$D$119,3,FALSE)</f>
        <v>Δ/νση ΔΕ Δ Αθήνας</v>
      </c>
      <c r="AA51" s="35" t="s">
        <v>246</v>
      </c>
      <c r="AB51" s="35" t="str">
        <f>VLOOKUP(AA51,ΣΧΟΛΕΙΑ!$A$2:$D$119,3,FALSE)</f>
        <v>Δ/νση ΔΕ Δ Αθήνας</v>
      </c>
      <c r="AC51" s="35" t="s">
        <v>236</v>
      </c>
      <c r="AD51" s="35" t="str">
        <f>VLOOKUP(AC51,ΣΧΟΛΕΙΑ!$A$2:$D$119,3,FALSE)</f>
        <v>Δ/νση ΔΕ Δ Αθήνας</v>
      </c>
      <c r="AE51" s="1"/>
    </row>
    <row r="52" spans="1:31" ht="15.75">
      <c r="A52" s="25">
        <v>49</v>
      </c>
      <c r="B52" s="26">
        <v>167125</v>
      </c>
      <c r="C52" s="27" t="s">
        <v>463</v>
      </c>
      <c r="D52" s="13" t="s">
        <v>570</v>
      </c>
      <c r="E52" s="13" t="s">
        <v>6</v>
      </c>
      <c r="F52" s="5" t="s">
        <v>652</v>
      </c>
      <c r="G52" s="12" t="s">
        <v>783</v>
      </c>
      <c r="H52" s="28" t="s">
        <v>316</v>
      </c>
      <c r="I52" s="29"/>
      <c r="J52" s="29">
        <v>2.5</v>
      </c>
      <c r="K52" s="29"/>
      <c r="L52" s="29"/>
      <c r="M52" s="29"/>
      <c r="N52" s="29"/>
      <c r="O52" s="29"/>
      <c r="P52" s="29">
        <v>1</v>
      </c>
      <c r="Q52" s="29">
        <v>0.25</v>
      </c>
      <c r="R52" s="30"/>
      <c r="S52" s="31">
        <f t="shared" si="0"/>
        <v>3.75</v>
      </c>
      <c r="T52" s="32">
        <v>8.5</v>
      </c>
      <c r="U52" s="32">
        <v>2</v>
      </c>
      <c r="V52" s="33"/>
      <c r="W52" s="34">
        <f t="shared" si="1"/>
        <v>10.5</v>
      </c>
      <c r="X52" s="69">
        <f t="shared" si="2"/>
        <v>14.25</v>
      </c>
      <c r="Y52" s="35" t="s">
        <v>245</v>
      </c>
      <c r="Z52" s="35" t="str">
        <f>VLOOKUP(Y52,ΣΧΟΛΕΙΑ!$A$2:$D$119,3,FALSE)</f>
        <v>Δ/νση ΔΕ Δ Αθήνας</v>
      </c>
      <c r="AA52" s="35"/>
      <c r="AB52" s="35"/>
      <c r="AC52" s="35"/>
      <c r="AD52" s="35"/>
      <c r="AE52" s="1"/>
    </row>
    <row r="53" spans="1:31" ht="25.5">
      <c r="A53" s="25">
        <v>50</v>
      </c>
      <c r="B53" s="26">
        <v>167022</v>
      </c>
      <c r="C53" s="27" t="s">
        <v>464</v>
      </c>
      <c r="D53" s="13" t="s">
        <v>166</v>
      </c>
      <c r="E53" s="13" t="s">
        <v>29</v>
      </c>
      <c r="F53" s="5" t="s">
        <v>652</v>
      </c>
      <c r="G53" s="5" t="s">
        <v>811</v>
      </c>
      <c r="H53" s="28" t="s">
        <v>316</v>
      </c>
      <c r="I53" s="29"/>
      <c r="J53" s="29">
        <v>2.5</v>
      </c>
      <c r="K53" s="29"/>
      <c r="L53" s="29"/>
      <c r="M53" s="29"/>
      <c r="N53" s="29"/>
      <c r="O53" s="29"/>
      <c r="P53" s="29"/>
      <c r="Q53" s="29"/>
      <c r="R53" s="30"/>
      <c r="S53" s="31">
        <f t="shared" si="0"/>
        <v>2.5</v>
      </c>
      <c r="T53" s="32">
        <v>11</v>
      </c>
      <c r="U53" s="32">
        <v>0.187</v>
      </c>
      <c r="V53" s="33"/>
      <c r="W53" s="34">
        <f t="shared" si="1"/>
        <v>11.186999999999999</v>
      </c>
      <c r="X53" s="69">
        <f t="shared" si="2"/>
        <v>13.686999999999999</v>
      </c>
      <c r="Y53" s="35" t="s">
        <v>229</v>
      </c>
      <c r="Z53" s="35" t="str">
        <f>VLOOKUP(Y53,ΣΧΟΛΕΙΑ!$A$2:$D$119,3,FALSE)</f>
        <v>Δ/νση ΔΕ Δ Αθήνας</v>
      </c>
      <c r="AA53" s="35" t="s">
        <v>632</v>
      </c>
      <c r="AB53" s="35" t="str">
        <f>VLOOKUP(AA53,ΣΧΟΛΕΙΑ!$A$2:$D$119,3,FALSE)</f>
        <v>Δ/νση ΔΕ Δ Αθήνας</v>
      </c>
      <c r="AC53" s="35" t="s">
        <v>267</v>
      </c>
      <c r="AD53" s="35" t="str">
        <f>VLOOKUP(AC53,ΣΧΟΛΕΙΑ!$A$2:$D$119,3,FALSE)</f>
        <v>Δ/νση ΔΕ Δ Αθήνας</v>
      </c>
      <c r="AE53" s="1"/>
    </row>
    <row r="54" spans="1:31" ht="25.5">
      <c r="A54" s="25">
        <v>51</v>
      </c>
      <c r="B54" s="26">
        <v>184270</v>
      </c>
      <c r="C54" s="27" t="s">
        <v>465</v>
      </c>
      <c r="D54" s="13" t="s">
        <v>128</v>
      </c>
      <c r="E54" s="13" t="s">
        <v>14</v>
      </c>
      <c r="F54" s="5" t="s">
        <v>675</v>
      </c>
      <c r="G54" s="5" t="s">
        <v>812</v>
      </c>
      <c r="H54" s="28" t="s">
        <v>316</v>
      </c>
      <c r="I54" s="29"/>
      <c r="J54" s="29">
        <v>2.5</v>
      </c>
      <c r="K54" s="29"/>
      <c r="L54" s="29"/>
      <c r="M54" s="29"/>
      <c r="N54" s="29">
        <v>0.5</v>
      </c>
      <c r="O54" s="29"/>
      <c r="P54" s="29">
        <v>1</v>
      </c>
      <c r="Q54" s="29">
        <v>0.25</v>
      </c>
      <c r="R54" s="30"/>
      <c r="S54" s="31">
        <f t="shared" si="0"/>
        <v>4.25</v>
      </c>
      <c r="T54" s="32">
        <v>6.25</v>
      </c>
      <c r="U54" s="32"/>
      <c r="V54" s="33"/>
      <c r="W54" s="34">
        <f t="shared" si="1"/>
        <v>6.25</v>
      </c>
      <c r="X54" s="69">
        <f t="shared" si="2"/>
        <v>10.5</v>
      </c>
      <c r="Y54" s="35" t="s">
        <v>255</v>
      </c>
      <c r="Z54" s="35" t="str">
        <f>VLOOKUP(Y54,ΣΧΟΛΕΙΑ!$A$2:$D$119,3,FALSE)</f>
        <v>Δ/νση ΔΕ Δ Αθήνας</v>
      </c>
      <c r="AA54" s="35" t="s">
        <v>212</v>
      </c>
      <c r="AB54" s="35" t="str">
        <f>VLOOKUP(AA54,ΣΧΟΛΕΙΑ!$A$2:$D$119,3,FALSE)</f>
        <v>Δ/νση ΔΕ Δ Αθήνας</v>
      </c>
      <c r="AC54" s="35" t="s">
        <v>256</v>
      </c>
      <c r="AD54" s="35" t="str">
        <f>VLOOKUP(AC54,ΣΧΟΛΕΙΑ!$A$2:$D$119,3,FALSE)</f>
        <v>Δ/νση ΔΕ Δ Αθήνας</v>
      </c>
      <c r="AE54" s="1"/>
    </row>
    <row r="55" spans="1:31" ht="15.75">
      <c r="A55" s="25">
        <v>52</v>
      </c>
      <c r="B55" s="26">
        <v>148621</v>
      </c>
      <c r="C55" s="27" t="s">
        <v>62</v>
      </c>
      <c r="D55" s="13" t="s">
        <v>6</v>
      </c>
      <c r="E55" s="13" t="s">
        <v>742</v>
      </c>
      <c r="F55" s="5" t="s">
        <v>657</v>
      </c>
      <c r="G55" s="5" t="s">
        <v>813</v>
      </c>
      <c r="H55" s="28" t="s">
        <v>316</v>
      </c>
      <c r="I55" s="29"/>
      <c r="J55" s="29"/>
      <c r="K55" s="29"/>
      <c r="L55" s="29"/>
      <c r="M55" s="29"/>
      <c r="N55" s="29"/>
      <c r="O55" s="29">
        <v>0.5</v>
      </c>
      <c r="P55" s="29"/>
      <c r="Q55" s="29"/>
      <c r="R55" s="30"/>
      <c r="S55" s="31">
        <f t="shared" si="0"/>
        <v>0.5</v>
      </c>
      <c r="T55" s="32">
        <v>11</v>
      </c>
      <c r="U55" s="32">
        <v>2</v>
      </c>
      <c r="V55" s="33"/>
      <c r="W55" s="34">
        <f t="shared" si="1"/>
        <v>13</v>
      </c>
      <c r="X55" s="69">
        <f t="shared" si="2"/>
        <v>13.5</v>
      </c>
      <c r="Y55" s="35" t="s">
        <v>284</v>
      </c>
      <c r="Z55" s="35" t="str">
        <f>VLOOKUP(Y55,ΣΧΟΛΕΙΑ!$A$2:$D$119,3,FALSE)</f>
        <v>Δ/νση ΔΕ Δ Αθήνας</v>
      </c>
      <c r="AA55" s="35"/>
      <c r="AB55" s="35"/>
      <c r="AC55" s="35"/>
      <c r="AD55" s="35"/>
      <c r="AE55" s="1"/>
    </row>
    <row r="56" spans="1:31" ht="25.5">
      <c r="A56" s="25">
        <v>53</v>
      </c>
      <c r="B56" s="26">
        <v>212676</v>
      </c>
      <c r="C56" s="27" t="s">
        <v>466</v>
      </c>
      <c r="D56" s="13" t="s">
        <v>44</v>
      </c>
      <c r="E56" s="13" t="s">
        <v>743</v>
      </c>
      <c r="F56" s="5" t="s">
        <v>654</v>
      </c>
      <c r="G56" s="5" t="s">
        <v>762</v>
      </c>
      <c r="H56" s="28" t="s">
        <v>316</v>
      </c>
      <c r="I56" s="29"/>
      <c r="J56" s="29">
        <v>2.5</v>
      </c>
      <c r="K56" s="29"/>
      <c r="L56" s="29"/>
      <c r="M56" s="29"/>
      <c r="N56" s="29">
        <v>0.5</v>
      </c>
      <c r="O56" s="29"/>
      <c r="P56" s="29">
        <v>1</v>
      </c>
      <c r="Q56" s="29"/>
      <c r="R56" s="30"/>
      <c r="S56" s="31">
        <f t="shared" si="0"/>
        <v>4</v>
      </c>
      <c r="T56" s="32">
        <v>3.75</v>
      </c>
      <c r="U56" s="32">
        <v>0.874</v>
      </c>
      <c r="V56" s="33"/>
      <c r="W56" s="34">
        <f t="shared" si="1"/>
        <v>4.6239999999999997</v>
      </c>
      <c r="X56" s="69">
        <f t="shared" si="2"/>
        <v>8.6239999999999988</v>
      </c>
      <c r="Y56" s="35" t="s">
        <v>285</v>
      </c>
      <c r="Z56" s="35" t="str">
        <f>VLOOKUP(Y56,ΣΧΟΛΕΙΑ!$A$2:$D$119,3,FALSE)</f>
        <v>Δ/νση ΔΕ Δ Αθήνας</v>
      </c>
      <c r="AA56" s="35" t="s">
        <v>293</v>
      </c>
      <c r="AB56" s="35" t="str">
        <f>VLOOKUP(AA56,ΣΧΟΛΕΙΑ!$A$2:$D$119,3,FALSE)</f>
        <v>Δ/νση ΔΕ Δ Αθήνας</v>
      </c>
      <c r="AC56" s="35"/>
      <c r="AD56" s="35"/>
      <c r="AE56" s="1"/>
    </row>
    <row r="57" spans="1:31" ht="25.5">
      <c r="A57" s="25">
        <v>54</v>
      </c>
      <c r="B57" s="26">
        <v>159785</v>
      </c>
      <c r="C57" s="27" t="s">
        <v>63</v>
      </c>
      <c r="D57" s="13" t="s">
        <v>14</v>
      </c>
      <c r="E57" s="13" t="s">
        <v>26</v>
      </c>
      <c r="F57" s="5" t="s">
        <v>654</v>
      </c>
      <c r="G57" s="5" t="s">
        <v>706</v>
      </c>
      <c r="H57" s="28" t="s">
        <v>316</v>
      </c>
      <c r="I57" s="29"/>
      <c r="J57" s="29"/>
      <c r="K57" s="29"/>
      <c r="L57" s="29"/>
      <c r="M57" s="29"/>
      <c r="N57" s="29">
        <v>0.5</v>
      </c>
      <c r="O57" s="29"/>
      <c r="P57" s="29"/>
      <c r="Q57" s="29"/>
      <c r="R57" s="30"/>
      <c r="S57" s="31">
        <f t="shared" si="0"/>
        <v>0.5</v>
      </c>
      <c r="T57" s="32">
        <v>11</v>
      </c>
      <c r="U57" s="32">
        <v>0.875</v>
      </c>
      <c r="V57" s="33"/>
      <c r="W57" s="34">
        <f t="shared" si="1"/>
        <v>11.875</v>
      </c>
      <c r="X57" s="69">
        <f t="shared" si="2"/>
        <v>12.375</v>
      </c>
      <c r="Y57" s="35" t="s">
        <v>234</v>
      </c>
      <c r="Z57" s="35" t="str">
        <f>VLOOKUP(Y57,ΣΧΟΛΕΙΑ!$A$2:$D$119,3,FALSE)</f>
        <v>Δ/νση ΔΕ Δ Αθήνας</v>
      </c>
      <c r="AA57" s="35"/>
      <c r="AB57" s="35"/>
      <c r="AC57" s="35"/>
      <c r="AD57" s="35"/>
      <c r="AE57" s="1"/>
    </row>
    <row r="58" spans="1:31" ht="25.5">
      <c r="A58" s="25">
        <v>55</v>
      </c>
      <c r="B58" s="26">
        <v>137695</v>
      </c>
      <c r="C58" s="27" t="s">
        <v>64</v>
      </c>
      <c r="D58" s="13" t="s">
        <v>16</v>
      </c>
      <c r="E58" s="13" t="s">
        <v>48</v>
      </c>
      <c r="F58" s="5" t="s">
        <v>654</v>
      </c>
      <c r="G58" s="12" t="s">
        <v>601</v>
      </c>
      <c r="H58" s="28" t="s">
        <v>316</v>
      </c>
      <c r="I58" s="29"/>
      <c r="J58" s="29"/>
      <c r="K58" s="29"/>
      <c r="L58" s="29"/>
      <c r="M58" s="29">
        <v>0.5</v>
      </c>
      <c r="N58" s="29">
        <v>0.5</v>
      </c>
      <c r="O58" s="29"/>
      <c r="P58" s="29"/>
      <c r="Q58" s="29"/>
      <c r="R58" s="30"/>
      <c r="S58" s="31">
        <f t="shared" si="0"/>
        <v>1</v>
      </c>
      <c r="T58" s="32">
        <v>11</v>
      </c>
      <c r="U58" s="32">
        <v>2</v>
      </c>
      <c r="V58" s="33"/>
      <c r="W58" s="34">
        <f t="shared" si="1"/>
        <v>13</v>
      </c>
      <c r="X58" s="69">
        <f t="shared" si="2"/>
        <v>14</v>
      </c>
      <c r="Y58" s="35" t="s">
        <v>269</v>
      </c>
      <c r="Z58" s="35" t="str">
        <f>VLOOKUP(Y58,ΣΧΟΛΕΙΑ!$A$2:$D$119,3,FALSE)</f>
        <v>Δ/νση ΔΕ Δ Αθήνας</v>
      </c>
      <c r="AA58" s="35"/>
      <c r="AB58" s="35"/>
      <c r="AC58" s="35"/>
      <c r="AD58" s="35"/>
      <c r="AE58" s="1"/>
    </row>
    <row r="59" spans="1:31" ht="25.5">
      <c r="A59" s="25">
        <v>56</v>
      </c>
      <c r="B59" s="26">
        <v>167126</v>
      </c>
      <c r="C59" s="27" t="s">
        <v>467</v>
      </c>
      <c r="D59" s="13" t="s">
        <v>27</v>
      </c>
      <c r="E59" s="13" t="s">
        <v>734</v>
      </c>
      <c r="F59" s="5" t="s">
        <v>652</v>
      </c>
      <c r="G59" s="5" t="s">
        <v>704</v>
      </c>
      <c r="H59" s="28" t="s">
        <v>316</v>
      </c>
      <c r="I59" s="29">
        <v>4</v>
      </c>
      <c r="J59" s="29"/>
      <c r="K59" s="29"/>
      <c r="L59" s="29"/>
      <c r="M59" s="29"/>
      <c r="N59" s="29"/>
      <c r="O59" s="29"/>
      <c r="P59" s="29">
        <v>1</v>
      </c>
      <c r="Q59" s="29"/>
      <c r="R59" s="30"/>
      <c r="S59" s="31">
        <f t="shared" si="0"/>
        <v>5</v>
      </c>
      <c r="T59" s="32">
        <v>6.5</v>
      </c>
      <c r="U59" s="32">
        <v>1</v>
      </c>
      <c r="V59" s="33"/>
      <c r="W59" s="34">
        <f t="shared" si="1"/>
        <v>7.5</v>
      </c>
      <c r="X59" s="69">
        <f t="shared" si="2"/>
        <v>12.5</v>
      </c>
      <c r="Y59" s="35" t="s">
        <v>236</v>
      </c>
      <c r="Z59" s="35" t="str">
        <f>VLOOKUP(Y59,ΣΧΟΛΕΙΑ!$A$2:$D$119,3,FALSE)</f>
        <v>Δ/νση ΔΕ Δ Αθήνας</v>
      </c>
      <c r="AA59" s="35"/>
      <c r="AB59" s="35"/>
      <c r="AC59" s="35"/>
      <c r="AD59" s="35"/>
      <c r="AE59" s="1"/>
    </row>
    <row r="60" spans="1:31" ht="15.75">
      <c r="A60" s="25">
        <v>57</v>
      </c>
      <c r="B60" s="26">
        <v>160926</v>
      </c>
      <c r="C60" s="27" t="s">
        <v>468</v>
      </c>
      <c r="D60" s="13" t="s">
        <v>7</v>
      </c>
      <c r="E60" s="13" t="s">
        <v>82</v>
      </c>
      <c r="F60" s="5" t="s">
        <v>658</v>
      </c>
      <c r="G60" s="5" t="s">
        <v>596</v>
      </c>
      <c r="H60" s="28" t="s">
        <v>316</v>
      </c>
      <c r="I60" s="29"/>
      <c r="J60" s="29"/>
      <c r="K60" s="29"/>
      <c r="L60" s="29"/>
      <c r="M60" s="29"/>
      <c r="N60" s="29">
        <v>0.5</v>
      </c>
      <c r="O60" s="29"/>
      <c r="P60" s="29"/>
      <c r="Q60" s="29"/>
      <c r="R60" s="30"/>
      <c r="S60" s="31">
        <f t="shared" si="0"/>
        <v>0.5</v>
      </c>
      <c r="T60" s="32">
        <v>11</v>
      </c>
      <c r="U60" s="32">
        <v>1</v>
      </c>
      <c r="V60" s="33"/>
      <c r="W60" s="34">
        <f t="shared" si="1"/>
        <v>12</v>
      </c>
      <c r="X60" s="69">
        <f t="shared" si="2"/>
        <v>12.5</v>
      </c>
      <c r="Y60" s="35" t="s">
        <v>296</v>
      </c>
      <c r="Z60" s="35" t="str">
        <f>VLOOKUP(Y60,ΣΧΟΛΕΙΑ!$A$2:$D$119,3,FALSE)</f>
        <v>Δ/νση ΔΕ Δ Αθήνας</v>
      </c>
      <c r="AA60" s="35"/>
      <c r="AB60" s="35"/>
      <c r="AC60" s="35"/>
      <c r="AD60" s="35"/>
      <c r="AE60" s="1"/>
    </row>
    <row r="61" spans="1:31" ht="25.5">
      <c r="A61" s="25">
        <v>58</v>
      </c>
      <c r="B61" s="26">
        <v>157509</v>
      </c>
      <c r="C61" s="27" t="s">
        <v>65</v>
      </c>
      <c r="D61" s="13" t="s">
        <v>48</v>
      </c>
      <c r="E61" s="13" t="s">
        <v>12</v>
      </c>
      <c r="F61" s="5" t="s">
        <v>658</v>
      </c>
      <c r="G61" s="5" t="s">
        <v>814</v>
      </c>
      <c r="H61" s="28" t="s">
        <v>316</v>
      </c>
      <c r="I61" s="29"/>
      <c r="J61" s="29"/>
      <c r="K61" s="29"/>
      <c r="L61" s="29"/>
      <c r="M61" s="29"/>
      <c r="N61" s="29">
        <v>0.5</v>
      </c>
      <c r="O61" s="29"/>
      <c r="P61" s="29"/>
      <c r="Q61" s="29"/>
      <c r="R61" s="30"/>
      <c r="S61" s="31">
        <f t="shared" si="0"/>
        <v>0.5</v>
      </c>
      <c r="T61" s="32">
        <v>11</v>
      </c>
      <c r="U61" s="32">
        <v>2</v>
      </c>
      <c r="V61" s="33"/>
      <c r="W61" s="34">
        <f t="shared" si="1"/>
        <v>13</v>
      </c>
      <c r="X61" s="69">
        <f t="shared" si="2"/>
        <v>13.5</v>
      </c>
      <c r="Y61" s="35" t="s">
        <v>310</v>
      </c>
      <c r="Z61" s="35" t="str">
        <f>VLOOKUP(Y61,ΣΧΟΛΕΙΑ!$A$2:$D$119,3,FALSE)</f>
        <v>Δ/νση ΔΕ Δ Αθήνας</v>
      </c>
      <c r="AA61" s="35"/>
      <c r="AB61" s="35"/>
      <c r="AC61" s="35"/>
      <c r="AD61" s="35"/>
      <c r="AE61" s="1"/>
    </row>
    <row r="62" spans="1:31" ht="15.75">
      <c r="A62" s="25">
        <v>59</v>
      </c>
      <c r="B62" s="26">
        <v>202956</v>
      </c>
      <c r="C62" s="27" t="s">
        <v>469</v>
      </c>
      <c r="D62" s="13" t="s">
        <v>103</v>
      </c>
      <c r="E62" s="13" t="s">
        <v>23</v>
      </c>
      <c r="F62" s="5" t="s">
        <v>676</v>
      </c>
      <c r="G62" s="5" t="s">
        <v>805</v>
      </c>
      <c r="H62" s="28" t="s">
        <v>316</v>
      </c>
      <c r="I62" s="29"/>
      <c r="J62" s="29">
        <v>2.5</v>
      </c>
      <c r="K62" s="29"/>
      <c r="L62" s="29"/>
      <c r="M62" s="29"/>
      <c r="N62" s="29">
        <v>0.5</v>
      </c>
      <c r="O62" s="29"/>
      <c r="P62" s="29">
        <v>1</v>
      </c>
      <c r="Q62" s="29"/>
      <c r="R62" s="30"/>
      <c r="S62" s="31">
        <f t="shared" si="0"/>
        <v>4</v>
      </c>
      <c r="T62" s="32">
        <v>8</v>
      </c>
      <c r="U62" s="32"/>
      <c r="V62" s="33"/>
      <c r="W62" s="34">
        <f t="shared" si="1"/>
        <v>8</v>
      </c>
      <c r="X62" s="69">
        <f t="shared" si="2"/>
        <v>12</v>
      </c>
      <c r="Y62" s="35" t="s">
        <v>203</v>
      </c>
      <c r="Z62" s="35" t="str">
        <f>VLOOKUP(Y62,ΣΧΟΛΕΙΑ!$A$2:$D$119,3,FALSE)</f>
        <v>Δ/νση ΔΕ Δ Αθήνας</v>
      </c>
      <c r="AA62" s="35"/>
      <c r="AB62" s="35"/>
      <c r="AC62" s="35"/>
      <c r="AD62" s="35"/>
      <c r="AE62" s="1"/>
    </row>
    <row r="63" spans="1:31" ht="15.75">
      <c r="A63" s="25">
        <v>60</v>
      </c>
      <c r="B63" s="26">
        <v>155276</v>
      </c>
      <c r="C63" s="27" t="s">
        <v>67</v>
      </c>
      <c r="D63" s="13" t="s">
        <v>14</v>
      </c>
      <c r="E63" s="13" t="s">
        <v>739</v>
      </c>
      <c r="F63" s="5" t="s">
        <v>684</v>
      </c>
      <c r="G63" s="5" t="s">
        <v>815</v>
      </c>
      <c r="H63" s="28" t="s">
        <v>316</v>
      </c>
      <c r="I63" s="29"/>
      <c r="J63" s="29"/>
      <c r="K63" s="29">
        <v>2</v>
      </c>
      <c r="L63" s="29"/>
      <c r="M63" s="29"/>
      <c r="N63" s="29"/>
      <c r="O63" s="29"/>
      <c r="P63" s="29"/>
      <c r="Q63" s="29"/>
      <c r="R63" s="30"/>
      <c r="S63" s="31">
        <f t="shared" si="0"/>
        <v>2</v>
      </c>
      <c r="T63" s="32">
        <v>11</v>
      </c>
      <c r="U63" s="32">
        <v>2</v>
      </c>
      <c r="V63" s="33"/>
      <c r="W63" s="34">
        <f t="shared" si="1"/>
        <v>13</v>
      </c>
      <c r="X63" s="69">
        <f t="shared" si="2"/>
        <v>15</v>
      </c>
      <c r="Y63" s="35" t="s">
        <v>229</v>
      </c>
      <c r="Z63" s="35" t="str">
        <f>VLOOKUP(Y63,ΣΧΟΛΕΙΑ!$A$2:$D$119,3,FALSE)</f>
        <v>Δ/νση ΔΕ Δ Αθήνας</v>
      </c>
      <c r="AA63" s="35"/>
      <c r="AB63" s="35"/>
      <c r="AC63" s="35"/>
      <c r="AD63" s="35"/>
      <c r="AE63" s="1"/>
    </row>
    <row r="64" spans="1:31" ht="25.5">
      <c r="A64" s="25">
        <v>61</v>
      </c>
      <c r="B64" s="26">
        <v>164841</v>
      </c>
      <c r="C64" s="27" t="s">
        <v>68</v>
      </c>
      <c r="D64" s="13" t="s">
        <v>69</v>
      </c>
      <c r="E64" s="13" t="s">
        <v>751</v>
      </c>
      <c r="F64" s="5" t="s">
        <v>658</v>
      </c>
      <c r="G64" s="5" t="s">
        <v>704</v>
      </c>
      <c r="H64" s="28" t="s">
        <v>316</v>
      </c>
      <c r="I64" s="29"/>
      <c r="J64" s="29"/>
      <c r="K64" s="29"/>
      <c r="L64" s="29"/>
      <c r="M64" s="29"/>
      <c r="N64" s="29">
        <v>0.5</v>
      </c>
      <c r="O64" s="29"/>
      <c r="P64" s="29"/>
      <c r="Q64" s="29"/>
      <c r="R64" s="30"/>
      <c r="S64" s="31">
        <f t="shared" si="0"/>
        <v>0.5</v>
      </c>
      <c r="T64" s="32">
        <v>11</v>
      </c>
      <c r="U64" s="32">
        <v>1.5</v>
      </c>
      <c r="V64" s="33"/>
      <c r="W64" s="34">
        <f t="shared" si="1"/>
        <v>12.5</v>
      </c>
      <c r="X64" s="69">
        <f t="shared" si="2"/>
        <v>13</v>
      </c>
      <c r="Y64" s="35" t="s">
        <v>236</v>
      </c>
      <c r="Z64" s="35" t="str">
        <f>VLOOKUP(Y64,ΣΧΟΛΕΙΑ!$A$2:$D$119,3,FALSE)</f>
        <v>Δ/νση ΔΕ Δ Αθήνας</v>
      </c>
      <c r="AA64" s="35" t="s">
        <v>235</v>
      </c>
      <c r="AB64" s="35" t="str">
        <f>VLOOKUP(AA64,ΣΧΟΛΕΙΑ!$A$2:$D$119,3,FALSE)</f>
        <v>Δ/νση ΔΕ Δ Αθήνας</v>
      </c>
      <c r="AC64" s="35"/>
      <c r="AD64" s="35"/>
      <c r="AE64" s="1"/>
    </row>
    <row r="65" spans="1:31" ht="15.75">
      <c r="A65" s="25">
        <v>62</v>
      </c>
      <c r="B65" s="26">
        <v>187244</v>
      </c>
      <c r="C65" s="27" t="s">
        <v>470</v>
      </c>
      <c r="D65" s="13" t="s">
        <v>29</v>
      </c>
      <c r="E65" s="13" t="s">
        <v>48</v>
      </c>
      <c r="F65" s="5" t="s">
        <v>674</v>
      </c>
      <c r="G65" s="5" t="s">
        <v>707</v>
      </c>
      <c r="H65" s="28" t="s">
        <v>316</v>
      </c>
      <c r="I65" s="29"/>
      <c r="J65" s="29">
        <v>2.5</v>
      </c>
      <c r="K65" s="29"/>
      <c r="L65" s="29"/>
      <c r="M65" s="29"/>
      <c r="N65" s="29"/>
      <c r="O65" s="29"/>
      <c r="P65" s="29"/>
      <c r="Q65" s="29"/>
      <c r="R65" s="30"/>
      <c r="S65" s="31">
        <f t="shared" ref="S65:S126" si="3">I65+J65+K65+L65+M65+N65+O65+P65+Q65+R65</f>
        <v>2.5</v>
      </c>
      <c r="T65" s="32">
        <v>11</v>
      </c>
      <c r="U65" s="32"/>
      <c r="V65" s="33"/>
      <c r="W65" s="34">
        <f t="shared" si="1"/>
        <v>11</v>
      </c>
      <c r="X65" s="69">
        <f t="shared" si="2"/>
        <v>13.5</v>
      </c>
      <c r="Y65" s="35" t="s">
        <v>220</v>
      </c>
      <c r="Z65" s="35" t="str">
        <f>VLOOKUP(Y65,ΣΧΟΛΕΙΑ!$A$2:$D$119,3,FALSE)</f>
        <v>Δ/νση ΔΕ Δ Αθήνας</v>
      </c>
      <c r="AA65" s="35"/>
      <c r="AB65" s="35"/>
      <c r="AC65" s="35"/>
      <c r="AD65" s="35"/>
      <c r="AE65" s="1"/>
    </row>
    <row r="66" spans="1:31" ht="15.75">
      <c r="A66" s="25">
        <v>63</v>
      </c>
      <c r="B66" s="26">
        <v>193596</v>
      </c>
      <c r="C66" s="27" t="s">
        <v>471</v>
      </c>
      <c r="D66" s="13" t="s">
        <v>61</v>
      </c>
      <c r="E66" s="13" t="s">
        <v>32</v>
      </c>
      <c r="F66" s="5" t="s">
        <v>659</v>
      </c>
      <c r="G66" s="5" t="s">
        <v>597</v>
      </c>
      <c r="H66" s="28" t="s">
        <v>316</v>
      </c>
      <c r="I66" s="29"/>
      <c r="J66" s="29">
        <v>2.5</v>
      </c>
      <c r="K66" s="29"/>
      <c r="L66" s="29"/>
      <c r="M66" s="29"/>
      <c r="N66" s="29">
        <v>0.5</v>
      </c>
      <c r="O66" s="29"/>
      <c r="P66" s="29">
        <v>1</v>
      </c>
      <c r="Q66" s="29"/>
      <c r="R66" s="30"/>
      <c r="S66" s="31">
        <f t="shared" si="3"/>
        <v>4</v>
      </c>
      <c r="T66" s="32">
        <v>11</v>
      </c>
      <c r="U66" s="32">
        <v>0.875</v>
      </c>
      <c r="V66" s="33"/>
      <c r="W66" s="34">
        <f t="shared" si="1"/>
        <v>11.875</v>
      </c>
      <c r="X66" s="69">
        <f t="shared" si="2"/>
        <v>15.875</v>
      </c>
      <c r="Y66" s="35" t="s">
        <v>292</v>
      </c>
      <c r="Z66" s="35" t="str">
        <f>VLOOKUP(Y66,ΣΧΟΛΕΙΑ!$A$2:$D$119,3,FALSE)</f>
        <v>Δ/νση ΔΕ Δ Αθήνας</v>
      </c>
      <c r="AA66" s="35"/>
      <c r="AB66" s="35"/>
      <c r="AC66" s="35"/>
      <c r="AD66" s="35"/>
      <c r="AE66" s="1"/>
    </row>
    <row r="67" spans="1:31" ht="25.5">
      <c r="A67" s="25">
        <v>64</v>
      </c>
      <c r="B67" s="26">
        <v>163967</v>
      </c>
      <c r="C67" s="27" t="s">
        <v>472</v>
      </c>
      <c r="D67" s="13" t="s">
        <v>9</v>
      </c>
      <c r="E67" s="13" t="s">
        <v>70</v>
      </c>
      <c r="F67" s="5" t="s">
        <v>650</v>
      </c>
      <c r="G67" s="5" t="s">
        <v>71</v>
      </c>
      <c r="H67" s="28" t="s">
        <v>316</v>
      </c>
      <c r="I67" s="29"/>
      <c r="J67" s="29"/>
      <c r="K67" s="29">
        <v>2</v>
      </c>
      <c r="L67" s="29"/>
      <c r="M67" s="29"/>
      <c r="N67" s="29">
        <v>0.5</v>
      </c>
      <c r="O67" s="29"/>
      <c r="P67" s="29"/>
      <c r="Q67" s="29"/>
      <c r="R67" s="30"/>
      <c r="S67" s="31">
        <f t="shared" si="3"/>
        <v>2.5</v>
      </c>
      <c r="T67" s="32">
        <v>11</v>
      </c>
      <c r="U67" s="32">
        <v>1.125</v>
      </c>
      <c r="V67" s="33"/>
      <c r="W67" s="34">
        <f t="shared" ref="W67:W130" si="4">T67+U67+V67</f>
        <v>12.125</v>
      </c>
      <c r="X67" s="69">
        <f t="shared" ref="X67:X130" si="5">S67+W67</f>
        <v>14.625</v>
      </c>
      <c r="Y67" s="35" t="s">
        <v>263</v>
      </c>
      <c r="Z67" s="35" t="str">
        <f>VLOOKUP(Y67,ΣΧΟΛΕΙΑ!$A$2:$D$119,3,FALSE)</f>
        <v>Δ/νση ΔΕ Δ Αθήνας</v>
      </c>
      <c r="AA67" s="35" t="s">
        <v>279</v>
      </c>
      <c r="AB67" s="35" t="str">
        <f>VLOOKUP(AA67,ΣΧΟΛΕΙΑ!$A$2:$D$119,3,FALSE)</f>
        <v>Δ/νση ΔΕ Δ Αθήνας</v>
      </c>
      <c r="AC67" s="35" t="s">
        <v>255</v>
      </c>
      <c r="AD67" s="35" t="str">
        <f>VLOOKUP(AC67,ΣΧΟΛΕΙΑ!$A$2:$D$119,3,FALSE)</f>
        <v>Δ/νση ΔΕ Δ Αθήνας</v>
      </c>
      <c r="AE67" s="1"/>
    </row>
    <row r="68" spans="1:31" ht="25.5">
      <c r="A68" s="25">
        <v>65</v>
      </c>
      <c r="B68" s="26">
        <v>187645</v>
      </c>
      <c r="C68" s="27" t="s">
        <v>72</v>
      </c>
      <c r="D68" s="13" t="s">
        <v>21</v>
      </c>
      <c r="E68" s="13" t="s">
        <v>26</v>
      </c>
      <c r="F68" s="5" t="s">
        <v>652</v>
      </c>
      <c r="G68" s="5" t="s">
        <v>816</v>
      </c>
      <c r="H68" s="28" t="s">
        <v>316</v>
      </c>
      <c r="I68" s="29"/>
      <c r="J68" s="29">
        <v>2.5</v>
      </c>
      <c r="K68" s="29"/>
      <c r="L68" s="29"/>
      <c r="M68" s="29"/>
      <c r="N68" s="29"/>
      <c r="O68" s="29"/>
      <c r="P68" s="29"/>
      <c r="Q68" s="29"/>
      <c r="R68" s="30"/>
      <c r="S68" s="31">
        <f t="shared" si="3"/>
        <v>2.5</v>
      </c>
      <c r="T68" s="42">
        <v>11</v>
      </c>
      <c r="U68" s="32">
        <v>0.375</v>
      </c>
      <c r="V68" s="33"/>
      <c r="W68" s="34">
        <f t="shared" si="4"/>
        <v>11.375</v>
      </c>
      <c r="X68" s="69">
        <f t="shared" si="5"/>
        <v>13.875</v>
      </c>
      <c r="Y68" s="35" t="s">
        <v>240</v>
      </c>
      <c r="Z68" s="35" t="str">
        <f>VLOOKUP(Y68,ΣΧΟΛΕΙΑ!$A$2:$D$119,3,FALSE)</f>
        <v>Δ/νση ΔΕ Δ Αθήνας</v>
      </c>
      <c r="AA68" s="35"/>
      <c r="AB68" s="35"/>
      <c r="AC68" s="35"/>
      <c r="AD68" s="35"/>
      <c r="AE68" s="1"/>
    </row>
    <row r="69" spans="1:31" ht="25.5">
      <c r="A69" s="25">
        <v>66</v>
      </c>
      <c r="B69" s="26">
        <v>164630</v>
      </c>
      <c r="C69" s="27" t="s">
        <v>473</v>
      </c>
      <c r="D69" s="13" t="s">
        <v>44</v>
      </c>
      <c r="E69" s="13" t="s">
        <v>14</v>
      </c>
      <c r="F69" s="5" t="s">
        <v>653</v>
      </c>
      <c r="G69" s="5" t="s">
        <v>766</v>
      </c>
      <c r="H69" s="28" t="s">
        <v>316</v>
      </c>
      <c r="I69" s="29"/>
      <c r="J69" s="29">
        <v>2.5</v>
      </c>
      <c r="K69" s="29"/>
      <c r="L69" s="29"/>
      <c r="M69" s="29"/>
      <c r="N69" s="29">
        <v>0.5</v>
      </c>
      <c r="O69" s="29"/>
      <c r="P69" s="29">
        <v>1</v>
      </c>
      <c r="Q69" s="29"/>
      <c r="R69" s="30"/>
      <c r="S69" s="31">
        <f t="shared" si="3"/>
        <v>4</v>
      </c>
      <c r="T69" s="32">
        <v>11</v>
      </c>
      <c r="U69" s="117">
        <v>1</v>
      </c>
      <c r="V69" s="33"/>
      <c r="W69" s="34">
        <f t="shared" si="4"/>
        <v>12</v>
      </c>
      <c r="X69" s="69">
        <f t="shared" si="5"/>
        <v>16</v>
      </c>
      <c r="Y69" s="35" t="s">
        <v>249</v>
      </c>
      <c r="Z69" s="35" t="str">
        <f>VLOOKUP(Y69,ΣΧΟΛΕΙΑ!$A$2:$D$119,3,FALSE)</f>
        <v>Δ/νση ΔΕ Δ Αθήνας</v>
      </c>
      <c r="AA69" s="35" t="s">
        <v>263</v>
      </c>
      <c r="AB69" s="35" t="str">
        <f>VLOOKUP(AA69,ΣΧΟΛΕΙΑ!$A$2:$D$119,3,FALSE)</f>
        <v>Δ/νση ΔΕ Δ Αθήνας</v>
      </c>
      <c r="AC69" s="35"/>
      <c r="AD69" s="35"/>
      <c r="AE69" s="1"/>
    </row>
    <row r="70" spans="1:31" ht="25.5">
      <c r="A70" s="25">
        <v>67</v>
      </c>
      <c r="B70" s="26">
        <v>183347</v>
      </c>
      <c r="C70" s="27" t="s">
        <v>474</v>
      </c>
      <c r="D70" s="13" t="s">
        <v>14</v>
      </c>
      <c r="E70" s="13" t="s">
        <v>734</v>
      </c>
      <c r="F70" s="5" t="s">
        <v>650</v>
      </c>
      <c r="G70" s="5" t="s">
        <v>84</v>
      </c>
      <c r="H70" s="28" t="s">
        <v>316</v>
      </c>
      <c r="I70" s="29"/>
      <c r="J70" s="29">
        <v>2.5</v>
      </c>
      <c r="K70" s="29"/>
      <c r="L70" s="29"/>
      <c r="M70" s="29"/>
      <c r="N70" s="29">
        <v>0.5</v>
      </c>
      <c r="O70" s="29"/>
      <c r="P70" s="29"/>
      <c r="Q70" s="29"/>
      <c r="R70" s="30"/>
      <c r="S70" s="31">
        <f t="shared" si="3"/>
        <v>3</v>
      </c>
      <c r="T70" s="32">
        <v>2.75</v>
      </c>
      <c r="U70" s="32">
        <v>1</v>
      </c>
      <c r="V70" s="33"/>
      <c r="W70" s="34">
        <f t="shared" si="4"/>
        <v>3.75</v>
      </c>
      <c r="X70" s="69">
        <f t="shared" si="5"/>
        <v>6.75</v>
      </c>
      <c r="Y70" s="35" t="s">
        <v>217</v>
      </c>
      <c r="Z70" s="35" t="str">
        <f>VLOOKUP(Y70,ΣΧΟΛΕΙΑ!$A$2:$D$119,3,FALSE)</f>
        <v>Δ/νση ΔΕ Δ Αθήνας</v>
      </c>
      <c r="AA70" s="35"/>
      <c r="AB70" s="35"/>
      <c r="AC70" s="35"/>
      <c r="AD70" s="35"/>
      <c r="AE70" s="1"/>
    </row>
    <row r="71" spans="1:31" ht="25.5">
      <c r="A71" s="25">
        <v>68</v>
      </c>
      <c r="B71" s="26">
        <v>185152</v>
      </c>
      <c r="C71" s="27" t="s">
        <v>475</v>
      </c>
      <c r="D71" s="13" t="s">
        <v>571</v>
      </c>
      <c r="E71" s="13" t="s">
        <v>563</v>
      </c>
      <c r="F71" s="5" t="s">
        <v>652</v>
      </c>
      <c r="G71" s="5" t="s">
        <v>590</v>
      </c>
      <c r="H71" s="28" t="s">
        <v>316</v>
      </c>
      <c r="I71" s="29"/>
      <c r="J71" s="29">
        <v>2.5</v>
      </c>
      <c r="K71" s="29"/>
      <c r="L71" s="29"/>
      <c r="M71" s="29"/>
      <c r="N71" s="29"/>
      <c r="O71" s="29"/>
      <c r="P71" s="29">
        <v>1</v>
      </c>
      <c r="Q71" s="29">
        <v>0.25</v>
      </c>
      <c r="R71" s="30"/>
      <c r="S71" s="31">
        <f t="shared" si="3"/>
        <v>3.75</v>
      </c>
      <c r="T71" s="32">
        <v>8</v>
      </c>
      <c r="U71" s="32"/>
      <c r="V71" s="33"/>
      <c r="W71" s="34">
        <f t="shared" si="4"/>
        <v>8</v>
      </c>
      <c r="X71" s="69">
        <f t="shared" si="5"/>
        <v>11.75</v>
      </c>
      <c r="Y71" s="35" t="s">
        <v>244</v>
      </c>
      <c r="Z71" s="35" t="str">
        <f>VLOOKUP(Y71,ΣΧΟΛΕΙΑ!$A$2:$D$119,3,FALSE)</f>
        <v>Δ/νση ΔΕ Δ Αθήνας</v>
      </c>
      <c r="AA71" s="35"/>
      <c r="AB71" s="35"/>
      <c r="AC71" s="35"/>
      <c r="AD71" s="35"/>
      <c r="AE71" s="1"/>
    </row>
    <row r="72" spans="1:31" ht="25.5">
      <c r="A72" s="25">
        <v>69</v>
      </c>
      <c r="B72" s="26">
        <v>904680</v>
      </c>
      <c r="C72" s="27" t="s">
        <v>73</v>
      </c>
      <c r="D72" s="13" t="s">
        <v>6</v>
      </c>
      <c r="E72" s="13" t="s">
        <v>29</v>
      </c>
      <c r="F72" s="12" t="s">
        <v>652</v>
      </c>
      <c r="G72" s="5" t="s">
        <v>74</v>
      </c>
      <c r="H72" s="28" t="s">
        <v>316</v>
      </c>
      <c r="I72" s="29"/>
      <c r="J72" s="29"/>
      <c r="K72" s="29"/>
      <c r="L72" s="29"/>
      <c r="M72" s="29"/>
      <c r="N72" s="29"/>
      <c r="O72" s="29"/>
      <c r="P72" s="29">
        <v>1</v>
      </c>
      <c r="Q72" s="29"/>
      <c r="R72" s="30"/>
      <c r="S72" s="31">
        <f t="shared" si="3"/>
        <v>1</v>
      </c>
      <c r="T72" s="32">
        <v>11</v>
      </c>
      <c r="U72" s="32">
        <v>2</v>
      </c>
      <c r="V72" s="33"/>
      <c r="W72" s="34">
        <f t="shared" si="4"/>
        <v>13</v>
      </c>
      <c r="X72" s="69">
        <f t="shared" si="5"/>
        <v>14</v>
      </c>
      <c r="Y72" s="35" t="s">
        <v>283</v>
      </c>
      <c r="Z72" s="35" t="str">
        <f>VLOOKUP(Y72,ΣΧΟΛΕΙΑ!$A$2:$D$119,3,FALSE)</f>
        <v>Δ/νση ΔΕ Δ Αθήνας</v>
      </c>
      <c r="AA72" s="35" t="s">
        <v>268</v>
      </c>
      <c r="AB72" s="35" t="str">
        <f>VLOOKUP(AA72,ΣΧΟΛΕΙΑ!$A$2:$D$119,3,FALSE)</f>
        <v>Δ/νση ΔΕ Δ Αθήνας</v>
      </c>
      <c r="AC72" s="35" t="s">
        <v>237</v>
      </c>
      <c r="AD72" s="35" t="str">
        <f>VLOOKUP(AC72,ΣΧΟΛΕΙΑ!$A$2:$D$119,3,FALSE)</f>
        <v>Δ/νση ΔΕ Δ Αθήνας</v>
      </c>
      <c r="AE72" s="1"/>
    </row>
    <row r="73" spans="1:31" ht="25.5">
      <c r="A73" s="25">
        <v>70</v>
      </c>
      <c r="B73" s="26">
        <v>156591</v>
      </c>
      <c r="C73" s="27" t="s">
        <v>476</v>
      </c>
      <c r="D73" s="13" t="s">
        <v>108</v>
      </c>
      <c r="E73" s="13" t="s">
        <v>14</v>
      </c>
      <c r="F73" s="5" t="s">
        <v>654</v>
      </c>
      <c r="G73" s="5" t="s">
        <v>709</v>
      </c>
      <c r="H73" s="28" t="s">
        <v>316</v>
      </c>
      <c r="I73" s="29"/>
      <c r="J73" s="29"/>
      <c r="K73" s="29"/>
      <c r="L73" s="29"/>
      <c r="M73" s="29"/>
      <c r="N73" s="29">
        <v>0.5</v>
      </c>
      <c r="O73" s="29"/>
      <c r="P73" s="29"/>
      <c r="Q73" s="29"/>
      <c r="R73" s="30"/>
      <c r="S73" s="31">
        <f t="shared" si="3"/>
        <v>0.5</v>
      </c>
      <c r="T73" s="32">
        <v>11</v>
      </c>
      <c r="U73" s="32"/>
      <c r="V73" s="33"/>
      <c r="W73" s="34">
        <f t="shared" si="4"/>
        <v>11</v>
      </c>
      <c r="X73" s="69">
        <f t="shared" si="5"/>
        <v>11.5</v>
      </c>
      <c r="Y73" s="35" t="s">
        <v>258</v>
      </c>
      <c r="Z73" s="35" t="str">
        <f>VLOOKUP(Y73,ΣΧΟΛΕΙΑ!$A$2:$D$119,3,FALSE)</f>
        <v>Δ/νση ΔΕ Δ Αθήνας</v>
      </c>
      <c r="AA73" s="35"/>
      <c r="AB73" s="35"/>
      <c r="AC73" s="35"/>
      <c r="AD73" s="35"/>
      <c r="AE73" s="1"/>
    </row>
    <row r="74" spans="1:31" ht="25.5">
      <c r="A74" s="25">
        <v>71</v>
      </c>
      <c r="B74" s="26">
        <v>173629</v>
      </c>
      <c r="C74" s="27" t="s">
        <v>477</v>
      </c>
      <c r="D74" s="13" t="s">
        <v>16</v>
      </c>
      <c r="E74" s="13" t="s">
        <v>49</v>
      </c>
      <c r="F74" s="5" t="s">
        <v>654</v>
      </c>
      <c r="G74" s="5" t="s">
        <v>621</v>
      </c>
      <c r="H74" s="28" t="s">
        <v>316</v>
      </c>
      <c r="I74" s="29">
        <v>4</v>
      </c>
      <c r="J74" s="29"/>
      <c r="K74" s="29"/>
      <c r="L74" s="29"/>
      <c r="M74" s="29"/>
      <c r="N74" s="29">
        <v>0.5</v>
      </c>
      <c r="O74" s="29"/>
      <c r="P74" s="29">
        <v>1</v>
      </c>
      <c r="Q74" s="29"/>
      <c r="R74" s="65">
        <v>0.5</v>
      </c>
      <c r="S74" s="31">
        <f t="shared" si="3"/>
        <v>6</v>
      </c>
      <c r="T74" s="32">
        <v>11</v>
      </c>
      <c r="U74" s="32"/>
      <c r="V74" s="33"/>
      <c r="W74" s="34">
        <f t="shared" si="4"/>
        <v>11</v>
      </c>
      <c r="X74" s="69">
        <f t="shared" si="5"/>
        <v>17</v>
      </c>
      <c r="Y74" s="35" t="s">
        <v>637</v>
      </c>
      <c r="Z74" s="35" t="str">
        <f>VLOOKUP(Y74,ΣΧΟΛΕΙΑ!$A$2:$D$119,3,FALSE)</f>
        <v>Δ/νση ΔΕ Δ Αθήνας</v>
      </c>
      <c r="AA74" s="35"/>
      <c r="AB74" s="35"/>
      <c r="AC74" s="35"/>
      <c r="AD74" s="35"/>
      <c r="AE74" s="1"/>
    </row>
    <row r="75" spans="1:31" ht="15.75">
      <c r="A75" s="25">
        <v>72</v>
      </c>
      <c r="B75" s="26">
        <v>903650</v>
      </c>
      <c r="C75" s="27" t="s">
        <v>75</v>
      </c>
      <c r="D75" s="13" t="s">
        <v>76</v>
      </c>
      <c r="E75" s="13" t="s">
        <v>744</v>
      </c>
      <c r="F75" s="5" t="s">
        <v>660</v>
      </c>
      <c r="G75" s="5" t="s">
        <v>817</v>
      </c>
      <c r="H75" s="28" t="s">
        <v>316</v>
      </c>
      <c r="I75" s="29"/>
      <c r="J75" s="29">
        <v>2.5</v>
      </c>
      <c r="K75" s="29">
        <v>2</v>
      </c>
      <c r="L75" s="29"/>
      <c r="M75" s="29"/>
      <c r="N75" s="29">
        <v>0.5</v>
      </c>
      <c r="O75" s="29"/>
      <c r="P75" s="29"/>
      <c r="Q75" s="29"/>
      <c r="R75" s="30"/>
      <c r="S75" s="31">
        <f t="shared" si="3"/>
        <v>5</v>
      </c>
      <c r="T75" s="32">
        <v>11</v>
      </c>
      <c r="U75" s="32">
        <v>2</v>
      </c>
      <c r="V75" s="33"/>
      <c r="W75" s="34">
        <f t="shared" si="4"/>
        <v>13</v>
      </c>
      <c r="X75" s="69">
        <f t="shared" si="5"/>
        <v>18</v>
      </c>
      <c r="Y75" s="35" t="s">
        <v>225</v>
      </c>
      <c r="Z75" s="35" t="str">
        <f>VLOOKUP(Y75,ΣΧΟΛΕΙΑ!$A$2:$D$119,3,FALSE)</f>
        <v>Δ/νση ΔΕ Δ Αθήνας</v>
      </c>
      <c r="AA75" s="35"/>
      <c r="AB75" s="35"/>
      <c r="AC75" s="35"/>
      <c r="AD75" s="35"/>
      <c r="AE75" s="1"/>
    </row>
    <row r="76" spans="1:31" ht="25.5">
      <c r="A76" s="25">
        <v>73</v>
      </c>
      <c r="B76" s="26">
        <v>174398</v>
      </c>
      <c r="C76" s="27" t="s">
        <v>77</v>
      </c>
      <c r="D76" s="13" t="s">
        <v>78</v>
      </c>
      <c r="E76" s="13" t="s">
        <v>29</v>
      </c>
      <c r="F76" s="5" t="s">
        <v>680</v>
      </c>
      <c r="G76" s="5" t="s">
        <v>24</v>
      </c>
      <c r="H76" s="28" t="s">
        <v>316</v>
      </c>
      <c r="I76" s="29"/>
      <c r="J76" s="29"/>
      <c r="K76" s="29"/>
      <c r="L76" s="29"/>
      <c r="M76" s="29"/>
      <c r="N76" s="29">
        <v>0.5</v>
      </c>
      <c r="O76" s="29"/>
      <c r="P76" s="29"/>
      <c r="Q76" s="29"/>
      <c r="R76" s="30"/>
      <c r="S76" s="31">
        <f t="shared" si="3"/>
        <v>0.5</v>
      </c>
      <c r="T76" s="32">
        <v>11</v>
      </c>
      <c r="U76" s="32"/>
      <c r="V76" s="33"/>
      <c r="W76" s="34">
        <f t="shared" si="4"/>
        <v>11</v>
      </c>
      <c r="X76" s="69">
        <f t="shared" si="5"/>
        <v>11.5</v>
      </c>
      <c r="Y76" s="35" t="s">
        <v>278</v>
      </c>
      <c r="Z76" s="35" t="str">
        <f>VLOOKUP(Y76,ΣΧΟΛΕΙΑ!$A$2:$D$119,3,FALSE)</f>
        <v>Δ/νση ΔΕ Δ Αθήνας</v>
      </c>
      <c r="AA76" s="35"/>
      <c r="AB76" s="35"/>
      <c r="AC76" s="35"/>
      <c r="AD76" s="35"/>
      <c r="AE76" s="1"/>
    </row>
    <row r="77" spans="1:31" ht="15.75">
      <c r="A77" s="25">
        <v>74</v>
      </c>
      <c r="B77" s="26">
        <v>181615</v>
      </c>
      <c r="C77" s="27" t="s">
        <v>478</v>
      </c>
      <c r="D77" s="13" t="s">
        <v>29</v>
      </c>
      <c r="E77" s="13" t="s">
        <v>26</v>
      </c>
      <c r="F77" s="5" t="s">
        <v>658</v>
      </c>
      <c r="G77" s="5" t="s">
        <v>86</v>
      </c>
      <c r="H77" s="28" t="s">
        <v>316</v>
      </c>
      <c r="I77" s="29"/>
      <c r="J77" s="29"/>
      <c r="K77" s="29"/>
      <c r="L77" s="29"/>
      <c r="M77" s="29"/>
      <c r="N77" s="29">
        <v>0.5</v>
      </c>
      <c r="O77" s="29">
        <v>0.5</v>
      </c>
      <c r="P77" s="29"/>
      <c r="Q77" s="29">
        <v>0.25</v>
      </c>
      <c r="R77" s="30"/>
      <c r="S77" s="31">
        <f t="shared" si="3"/>
        <v>1.25</v>
      </c>
      <c r="T77" s="32">
        <v>11</v>
      </c>
      <c r="U77" s="32">
        <v>1</v>
      </c>
      <c r="V77" s="33"/>
      <c r="W77" s="34">
        <f t="shared" si="4"/>
        <v>12</v>
      </c>
      <c r="X77" s="69">
        <f t="shared" si="5"/>
        <v>13.25</v>
      </c>
      <c r="Y77" s="35" t="s">
        <v>207</v>
      </c>
      <c r="Z77" s="35" t="str">
        <f>VLOOKUP(Y77,ΣΧΟΛΕΙΑ!$A$2:$D$119,3,FALSE)</f>
        <v>Δ/νση ΔΕ Δ Αθήνας</v>
      </c>
      <c r="AA77" s="35"/>
      <c r="AB77" s="35"/>
      <c r="AC77" s="35"/>
      <c r="AD77" s="35"/>
      <c r="AE77" s="1"/>
    </row>
    <row r="78" spans="1:31" ht="25.5">
      <c r="A78" s="25">
        <v>75</v>
      </c>
      <c r="B78" s="26">
        <v>156968</v>
      </c>
      <c r="C78" s="27" t="s">
        <v>80</v>
      </c>
      <c r="D78" s="13" t="s">
        <v>81</v>
      </c>
      <c r="E78" s="13" t="s">
        <v>82</v>
      </c>
      <c r="F78" s="5" t="s">
        <v>656</v>
      </c>
      <c r="G78" s="5" t="s">
        <v>818</v>
      </c>
      <c r="H78" s="28" t="s">
        <v>316</v>
      </c>
      <c r="I78" s="29"/>
      <c r="J78" s="29">
        <v>2.5</v>
      </c>
      <c r="K78" s="29"/>
      <c r="L78" s="29"/>
      <c r="M78" s="29"/>
      <c r="N78" s="29">
        <v>0.5</v>
      </c>
      <c r="O78" s="29"/>
      <c r="P78" s="29">
        <v>1</v>
      </c>
      <c r="Q78" s="29"/>
      <c r="R78" s="30"/>
      <c r="S78" s="31">
        <f t="shared" si="3"/>
        <v>4</v>
      </c>
      <c r="T78" s="32">
        <v>11</v>
      </c>
      <c r="U78" s="32">
        <v>2</v>
      </c>
      <c r="V78" s="33"/>
      <c r="W78" s="34">
        <f t="shared" si="4"/>
        <v>13</v>
      </c>
      <c r="X78" s="69">
        <f t="shared" si="5"/>
        <v>17</v>
      </c>
      <c r="Y78" s="35" t="s">
        <v>254</v>
      </c>
      <c r="Z78" s="35" t="str">
        <f>VLOOKUP(Y78,ΣΧΟΛΕΙΑ!$A$2:$D$119,3,FALSE)</f>
        <v>Δ/νση ΔΕ Δ Αθήνας</v>
      </c>
      <c r="AA78" s="35" t="s">
        <v>289</v>
      </c>
      <c r="AB78" s="35" t="str">
        <f>VLOOKUP(AA78,ΣΧΟΛΕΙΑ!$A$2:$D$119,3,FALSE)</f>
        <v>Δ/νση ΔΕ Δ Αθήνας</v>
      </c>
      <c r="AC78" s="35" t="s">
        <v>206</v>
      </c>
      <c r="AD78" s="35" t="str">
        <f>VLOOKUP(AC78,ΣΧΟΛΕΙΑ!$A$2:$D$119,3,FALSE)</f>
        <v>Δ/νση ΔΕ Δ Αθήνας</v>
      </c>
      <c r="AE78" s="1"/>
    </row>
    <row r="79" spans="1:31" ht="25.5">
      <c r="A79" s="25">
        <v>76</v>
      </c>
      <c r="B79" s="26">
        <v>188869</v>
      </c>
      <c r="C79" s="27" t="s">
        <v>479</v>
      </c>
      <c r="D79" s="13" t="s">
        <v>48</v>
      </c>
      <c r="E79" s="13" t="s">
        <v>26</v>
      </c>
      <c r="F79" s="5" t="s">
        <v>651</v>
      </c>
      <c r="G79" s="5" t="s">
        <v>606</v>
      </c>
      <c r="H79" s="28" t="s">
        <v>316</v>
      </c>
      <c r="I79" s="29">
        <v>4</v>
      </c>
      <c r="J79" s="29"/>
      <c r="K79" s="29"/>
      <c r="L79" s="29"/>
      <c r="M79" s="29"/>
      <c r="N79" s="29">
        <v>0.5</v>
      </c>
      <c r="O79" s="29"/>
      <c r="P79" s="29"/>
      <c r="Q79" s="29"/>
      <c r="R79" s="30"/>
      <c r="S79" s="31">
        <f t="shared" si="3"/>
        <v>4.5</v>
      </c>
      <c r="T79" s="32">
        <v>7</v>
      </c>
      <c r="U79" s="32"/>
      <c r="V79" s="33"/>
      <c r="W79" s="34">
        <f t="shared" si="4"/>
        <v>7</v>
      </c>
      <c r="X79" s="69">
        <f t="shared" si="5"/>
        <v>11.5</v>
      </c>
      <c r="Y79" s="56" t="s">
        <v>870</v>
      </c>
      <c r="Z79" s="56" t="s">
        <v>880</v>
      </c>
      <c r="AA79" s="35" t="s">
        <v>223</v>
      </c>
      <c r="AB79" s="35" t="str">
        <f>VLOOKUP(AA79,ΣΧΟΛΕΙΑ!$A$2:$D$119,3,FALSE)</f>
        <v>Δ/νση ΔΕ Δ Αθήνας</v>
      </c>
      <c r="AC79" s="35"/>
      <c r="AD79" s="35"/>
      <c r="AE79" s="1"/>
    </row>
    <row r="80" spans="1:31" ht="25.5">
      <c r="A80" s="25">
        <v>77</v>
      </c>
      <c r="B80" s="26">
        <v>163981</v>
      </c>
      <c r="C80" s="27" t="s">
        <v>83</v>
      </c>
      <c r="D80" s="13" t="s">
        <v>819</v>
      </c>
      <c r="E80" s="13" t="s">
        <v>739</v>
      </c>
      <c r="F80" s="5" t="s">
        <v>650</v>
      </c>
      <c r="G80" s="5" t="s">
        <v>722</v>
      </c>
      <c r="H80" s="28" t="s">
        <v>316</v>
      </c>
      <c r="I80" s="29"/>
      <c r="J80" s="29"/>
      <c r="K80" s="29"/>
      <c r="L80" s="29"/>
      <c r="M80" s="29"/>
      <c r="N80" s="29">
        <v>0.5</v>
      </c>
      <c r="O80" s="29"/>
      <c r="P80" s="29"/>
      <c r="Q80" s="29"/>
      <c r="R80" s="30"/>
      <c r="S80" s="31">
        <f t="shared" si="3"/>
        <v>0.5</v>
      </c>
      <c r="T80" s="32">
        <v>11</v>
      </c>
      <c r="U80" s="32"/>
      <c r="V80" s="33"/>
      <c r="W80" s="34">
        <f t="shared" si="4"/>
        <v>11</v>
      </c>
      <c r="X80" s="69">
        <f t="shared" si="5"/>
        <v>11.5</v>
      </c>
      <c r="Y80" s="35" t="s">
        <v>283</v>
      </c>
      <c r="Z80" s="35" t="str">
        <f>VLOOKUP(Y80,ΣΧΟΛΕΙΑ!$A$2:$D$119,3,FALSE)</f>
        <v>Δ/νση ΔΕ Δ Αθήνας</v>
      </c>
      <c r="AA80" s="35" t="s">
        <v>296</v>
      </c>
      <c r="AB80" s="35" t="str">
        <f>VLOOKUP(AA80,ΣΧΟΛΕΙΑ!$A$2:$D$119,3,FALSE)</f>
        <v>Δ/νση ΔΕ Δ Αθήνας</v>
      </c>
      <c r="AC80" s="35" t="s">
        <v>291</v>
      </c>
      <c r="AD80" s="35" t="str">
        <f>VLOOKUP(AC80,ΣΧΟΛΕΙΑ!$A$2:$D$119,3,FALSE)</f>
        <v>Δ/νση ΔΕ Δ Αθήνας</v>
      </c>
      <c r="AE80" s="1"/>
    </row>
    <row r="81" spans="1:31" ht="15.75">
      <c r="A81" s="25">
        <v>78</v>
      </c>
      <c r="B81" s="26">
        <v>217911</v>
      </c>
      <c r="C81" s="27" t="s">
        <v>480</v>
      </c>
      <c r="D81" s="13" t="s">
        <v>6</v>
      </c>
      <c r="E81" s="13" t="s">
        <v>26</v>
      </c>
      <c r="F81" s="5" t="s">
        <v>654</v>
      </c>
      <c r="G81" s="5" t="s">
        <v>710</v>
      </c>
      <c r="H81" s="28" t="s">
        <v>316</v>
      </c>
      <c r="I81" s="29"/>
      <c r="J81" s="29"/>
      <c r="K81" s="29"/>
      <c r="L81" s="29"/>
      <c r="M81" s="29"/>
      <c r="N81" s="29">
        <v>0.5</v>
      </c>
      <c r="O81" s="29"/>
      <c r="P81" s="29"/>
      <c r="Q81" s="29"/>
      <c r="R81" s="30"/>
      <c r="S81" s="31">
        <f t="shared" si="3"/>
        <v>0.5</v>
      </c>
      <c r="T81" s="32">
        <v>10.75</v>
      </c>
      <c r="U81" s="32"/>
      <c r="V81" s="33"/>
      <c r="W81" s="34">
        <f t="shared" si="4"/>
        <v>10.75</v>
      </c>
      <c r="X81" s="69">
        <f t="shared" si="5"/>
        <v>11.25</v>
      </c>
      <c r="Y81" s="35" t="s">
        <v>300</v>
      </c>
      <c r="Z81" s="35" t="str">
        <f>VLOOKUP(Y81,ΣΧΟΛΕΙΑ!$A$2:$D$119,3,FALSE)</f>
        <v>Δ/νση ΔΕ Δ Αθήνας</v>
      </c>
      <c r="AA81" s="35"/>
      <c r="AB81" s="35"/>
      <c r="AC81" s="35"/>
      <c r="AD81" s="35"/>
      <c r="AE81" s="1"/>
    </row>
    <row r="82" spans="1:31" ht="15.75">
      <c r="A82" s="25">
        <v>79</v>
      </c>
      <c r="B82" s="26">
        <v>177820</v>
      </c>
      <c r="C82" s="27" t="s">
        <v>481</v>
      </c>
      <c r="D82" s="13" t="s">
        <v>7</v>
      </c>
      <c r="E82" s="13" t="s">
        <v>6</v>
      </c>
      <c r="F82" s="5" t="s">
        <v>693</v>
      </c>
      <c r="G82" s="5" t="s">
        <v>820</v>
      </c>
      <c r="H82" s="28" t="s">
        <v>316</v>
      </c>
      <c r="I82" s="29"/>
      <c r="J82" s="29"/>
      <c r="K82" s="29"/>
      <c r="L82" s="29"/>
      <c r="M82" s="29"/>
      <c r="N82" s="29">
        <v>0.5</v>
      </c>
      <c r="O82" s="29"/>
      <c r="P82" s="29"/>
      <c r="Q82" s="29"/>
      <c r="R82" s="30"/>
      <c r="S82" s="31">
        <f t="shared" si="3"/>
        <v>0.5</v>
      </c>
      <c r="T82" s="32">
        <v>9.75</v>
      </c>
      <c r="U82" s="32"/>
      <c r="V82" s="33"/>
      <c r="W82" s="34">
        <f t="shared" si="4"/>
        <v>9.75</v>
      </c>
      <c r="X82" s="69">
        <f t="shared" si="5"/>
        <v>10.25</v>
      </c>
      <c r="Y82" s="35" t="s">
        <v>221</v>
      </c>
      <c r="Z82" s="35" t="str">
        <f>VLOOKUP(Y82,ΣΧΟΛΕΙΑ!$A$2:$D$119,3,FALSE)</f>
        <v>Δ/νση ΔΕ Δ Αθήνας</v>
      </c>
      <c r="AA82" s="35"/>
      <c r="AB82" s="35"/>
      <c r="AC82" s="35"/>
      <c r="AD82" s="35"/>
      <c r="AE82" s="1"/>
    </row>
    <row r="83" spans="1:31" ht="25.5">
      <c r="A83" s="25">
        <v>80</v>
      </c>
      <c r="B83" s="26">
        <v>174959</v>
      </c>
      <c r="C83" s="27" t="s">
        <v>85</v>
      </c>
      <c r="D83" s="13" t="s">
        <v>26</v>
      </c>
      <c r="E83" s="13" t="s">
        <v>21</v>
      </c>
      <c r="F83" s="5" t="s">
        <v>691</v>
      </c>
      <c r="G83" s="5" t="s">
        <v>821</v>
      </c>
      <c r="H83" s="28" t="s">
        <v>316</v>
      </c>
      <c r="I83" s="29"/>
      <c r="J83" s="29">
        <v>2.5</v>
      </c>
      <c r="K83" s="29">
        <v>2</v>
      </c>
      <c r="L83" s="29"/>
      <c r="M83" s="29"/>
      <c r="N83" s="29"/>
      <c r="O83" s="29"/>
      <c r="P83" s="29">
        <v>1</v>
      </c>
      <c r="Q83" s="29"/>
      <c r="R83" s="30"/>
      <c r="S83" s="31">
        <f>I83+J83+K83+L83+M83+N83+O83+P83+Q83+R83</f>
        <v>5.5</v>
      </c>
      <c r="T83" s="32">
        <v>11</v>
      </c>
      <c r="U83" s="32">
        <v>1.3120000000000001</v>
      </c>
      <c r="V83" s="33"/>
      <c r="W83" s="34">
        <f t="shared" si="4"/>
        <v>12.311999999999999</v>
      </c>
      <c r="X83" s="69">
        <f t="shared" si="5"/>
        <v>17.811999999999998</v>
      </c>
      <c r="Y83" s="35" t="s">
        <v>223</v>
      </c>
      <c r="Z83" s="35" t="str">
        <f>VLOOKUP(Y83,ΣΧΟΛΕΙΑ!$A$2:$D$119,3,FALSE)</f>
        <v>Δ/νση ΔΕ Δ Αθήνας</v>
      </c>
      <c r="AA83" s="35"/>
      <c r="AB83" s="35"/>
      <c r="AC83" s="35"/>
      <c r="AD83" s="35"/>
      <c r="AE83" s="1"/>
    </row>
    <row r="84" spans="1:31" ht="25.5">
      <c r="A84" s="25">
        <v>81</v>
      </c>
      <c r="B84" s="26">
        <v>144392</v>
      </c>
      <c r="C84" s="27" t="s">
        <v>85</v>
      </c>
      <c r="D84" s="13" t="s">
        <v>10</v>
      </c>
      <c r="E84" s="13" t="s">
        <v>739</v>
      </c>
      <c r="F84" s="5" t="s">
        <v>656</v>
      </c>
      <c r="G84" s="5" t="s">
        <v>86</v>
      </c>
      <c r="H84" s="28" t="s">
        <v>316</v>
      </c>
      <c r="I84" s="29"/>
      <c r="J84" s="29"/>
      <c r="K84" s="29"/>
      <c r="L84" s="29"/>
      <c r="M84" s="29"/>
      <c r="N84" s="29">
        <v>0.5</v>
      </c>
      <c r="O84" s="29"/>
      <c r="P84" s="29"/>
      <c r="Q84" s="29"/>
      <c r="R84" s="30"/>
      <c r="S84" s="31">
        <f t="shared" si="3"/>
        <v>0.5</v>
      </c>
      <c r="T84" s="32">
        <v>11</v>
      </c>
      <c r="U84" s="32">
        <v>2</v>
      </c>
      <c r="V84" s="33"/>
      <c r="W84" s="34">
        <f t="shared" si="4"/>
        <v>13</v>
      </c>
      <c r="X84" s="69">
        <f t="shared" si="5"/>
        <v>13.5</v>
      </c>
      <c r="Y84" s="35" t="s">
        <v>207</v>
      </c>
      <c r="Z84" s="35" t="str">
        <f>VLOOKUP(Y84,ΣΧΟΛΕΙΑ!$A$2:$D$119,3,FALSE)</f>
        <v>Δ/νση ΔΕ Δ Αθήνας</v>
      </c>
      <c r="AA84" s="35" t="s">
        <v>254</v>
      </c>
      <c r="AB84" s="35" t="str">
        <f>VLOOKUP(AA84,ΣΧΟΛΕΙΑ!$A$2:$D$119,3,FALSE)</f>
        <v>Δ/νση ΔΕ Δ Αθήνας</v>
      </c>
      <c r="AC84" s="35" t="s">
        <v>242</v>
      </c>
      <c r="AD84" s="35" t="str">
        <f>VLOOKUP(AC84,ΣΧΟΛΕΙΑ!$A$2:$D$119,3,FALSE)</f>
        <v>Δ/νση ΔΕ Δ Αθήνας</v>
      </c>
      <c r="AE84" s="1"/>
    </row>
    <row r="85" spans="1:31" ht="15.75">
      <c r="A85" s="25">
        <v>82</v>
      </c>
      <c r="B85" s="26">
        <v>164848</v>
      </c>
      <c r="C85" s="27" t="s">
        <v>87</v>
      </c>
      <c r="D85" s="13" t="s">
        <v>88</v>
      </c>
      <c r="E85" s="13" t="s">
        <v>89</v>
      </c>
      <c r="F85" s="5" t="s">
        <v>658</v>
      </c>
      <c r="G85" s="5" t="s">
        <v>806</v>
      </c>
      <c r="H85" s="28" t="s">
        <v>316</v>
      </c>
      <c r="I85" s="29"/>
      <c r="J85" s="29">
        <v>2.5</v>
      </c>
      <c r="K85" s="29"/>
      <c r="L85" s="29"/>
      <c r="M85" s="29"/>
      <c r="N85" s="29">
        <v>0.5</v>
      </c>
      <c r="O85" s="29"/>
      <c r="P85" s="29"/>
      <c r="Q85" s="29"/>
      <c r="R85" s="30"/>
      <c r="S85" s="31">
        <f t="shared" si="3"/>
        <v>3</v>
      </c>
      <c r="T85" s="32">
        <v>11</v>
      </c>
      <c r="U85" s="32">
        <v>2</v>
      </c>
      <c r="V85" s="33"/>
      <c r="W85" s="34">
        <f t="shared" si="4"/>
        <v>13</v>
      </c>
      <c r="X85" s="69">
        <f t="shared" si="5"/>
        <v>16</v>
      </c>
      <c r="Y85" s="35" t="s">
        <v>216</v>
      </c>
      <c r="Z85" s="35" t="str">
        <f>VLOOKUP(Y85,ΣΧΟΛΕΙΑ!$A$2:$D$119,3,FALSE)</f>
        <v>Δ/νση ΔΕ Δ Αθήνας</v>
      </c>
      <c r="AA85" s="35"/>
      <c r="AB85" s="35"/>
      <c r="AC85" s="35"/>
      <c r="AD85" s="35"/>
      <c r="AE85" s="1"/>
    </row>
    <row r="86" spans="1:31" ht="15.75">
      <c r="A86" s="25">
        <v>83</v>
      </c>
      <c r="B86" s="26">
        <v>177709</v>
      </c>
      <c r="C86" s="27" t="s">
        <v>482</v>
      </c>
      <c r="D86" s="13" t="s">
        <v>128</v>
      </c>
      <c r="E86" s="13" t="s">
        <v>7</v>
      </c>
      <c r="F86" s="5" t="s">
        <v>661</v>
      </c>
      <c r="G86" s="5" t="s">
        <v>599</v>
      </c>
      <c r="H86" s="28" t="s">
        <v>316</v>
      </c>
      <c r="I86" s="29"/>
      <c r="J86" s="29">
        <v>2.5</v>
      </c>
      <c r="K86" s="29"/>
      <c r="L86" s="29"/>
      <c r="M86" s="29"/>
      <c r="N86" s="29">
        <v>0.5</v>
      </c>
      <c r="O86" s="29"/>
      <c r="P86" s="29">
        <v>1</v>
      </c>
      <c r="Q86" s="29"/>
      <c r="R86" s="30"/>
      <c r="S86" s="31">
        <f t="shared" si="3"/>
        <v>4</v>
      </c>
      <c r="T86" s="32">
        <v>11</v>
      </c>
      <c r="U86" s="32">
        <v>1.125</v>
      </c>
      <c r="V86" s="33"/>
      <c r="W86" s="34">
        <f t="shared" si="4"/>
        <v>12.125</v>
      </c>
      <c r="X86" s="69">
        <f t="shared" si="5"/>
        <v>16.125</v>
      </c>
      <c r="Y86" s="35" t="s">
        <v>252</v>
      </c>
      <c r="Z86" s="35" t="str">
        <f>VLOOKUP(Y86,ΣΧΟΛΕΙΑ!$A$2:$D$119,3,FALSE)</f>
        <v>Δ/νση ΔΕ Δ Αθήνας</v>
      </c>
      <c r="AA86" s="35"/>
      <c r="AB86" s="35"/>
      <c r="AC86" s="35"/>
      <c r="AD86" s="35"/>
      <c r="AE86" s="1"/>
    </row>
    <row r="87" spans="1:31" ht="25.5">
      <c r="A87" s="25">
        <v>84</v>
      </c>
      <c r="B87" s="26">
        <v>199196</v>
      </c>
      <c r="C87" s="27" t="s">
        <v>483</v>
      </c>
      <c r="D87" s="13" t="s">
        <v>12</v>
      </c>
      <c r="E87" s="13" t="s">
        <v>21</v>
      </c>
      <c r="F87" s="5" t="s">
        <v>692</v>
      </c>
      <c r="G87" s="5" t="s">
        <v>177</v>
      </c>
      <c r="H87" s="28" t="s">
        <v>316</v>
      </c>
      <c r="I87" s="29"/>
      <c r="J87" s="29">
        <v>2.5</v>
      </c>
      <c r="K87" s="29"/>
      <c r="L87" s="29"/>
      <c r="M87" s="29"/>
      <c r="N87" s="29">
        <v>0.5</v>
      </c>
      <c r="O87" s="29"/>
      <c r="P87" s="29"/>
      <c r="Q87" s="29"/>
      <c r="R87" s="30"/>
      <c r="S87" s="31">
        <f t="shared" si="3"/>
        <v>3</v>
      </c>
      <c r="T87" s="32">
        <v>4.25</v>
      </c>
      <c r="U87" s="32"/>
      <c r="V87" s="33"/>
      <c r="W87" s="34">
        <f t="shared" si="4"/>
        <v>4.25</v>
      </c>
      <c r="X87" s="69">
        <f t="shared" si="5"/>
        <v>7.25</v>
      </c>
      <c r="Y87" s="35" t="s">
        <v>206</v>
      </c>
      <c r="Z87" s="35" t="str">
        <f>VLOOKUP(Y87,ΣΧΟΛΕΙΑ!$A$2:$D$119,3,FALSE)</f>
        <v>Δ/νση ΔΕ Δ Αθήνας</v>
      </c>
      <c r="AA87" s="35" t="s">
        <v>235</v>
      </c>
      <c r="AB87" s="35" t="str">
        <f>VLOOKUP(AA87,ΣΧΟΛΕΙΑ!$A$2:$D$119,3,FALSE)</f>
        <v>Δ/νση ΔΕ Δ Αθήνας</v>
      </c>
      <c r="AC87" s="35" t="s">
        <v>215</v>
      </c>
      <c r="AD87" s="35" t="str">
        <f>VLOOKUP(AC87,ΣΧΟΛΕΙΑ!$A$2:$D$119,3,FALSE)</f>
        <v>Δ/νση ΔΕ Δ Αθήνας</v>
      </c>
      <c r="AE87" s="1"/>
    </row>
    <row r="88" spans="1:31" ht="15.75">
      <c r="A88" s="25">
        <v>85</v>
      </c>
      <c r="B88" s="26">
        <v>178071</v>
      </c>
      <c r="C88" s="27" t="s">
        <v>484</v>
      </c>
      <c r="D88" s="13" t="s">
        <v>48</v>
      </c>
      <c r="E88" s="13" t="s">
        <v>10</v>
      </c>
      <c r="F88" s="5" t="s">
        <v>652</v>
      </c>
      <c r="G88" s="5"/>
      <c r="H88" s="46" t="s">
        <v>642</v>
      </c>
      <c r="I88" s="29"/>
      <c r="J88" s="29">
        <v>2.5</v>
      </c>
      <c r="K88" s="29"/>
      <c r="L88" s="29"/>
      <c r="M88" s="29"/>
      <c r="N88" s="29"/>
      <c r="O88" s="29"/>
      <c r="P88" s="29">
        <v>1</v>
      </c>
      <c r="Q88" s="29"/>
      <c r="R88" s="30"/>
      <c r="S88" s="31">
        <f t="shared" si="3"/>
        <v>3.5</v>
      </c>
      <c r="T88" s="32">
        <v>7.25</v>
      </c>
      <c r="U88" s="32">
        <v>2</v>
      </c>
      <c r="V88" s="33"/>
      <c r="W88" s="34">
        <f t="shared" si="4"/>
        <v>9.25</v>
      </c>
      <c r="X88" s="69">
        <f t="shared" si="5"/>
        <v>12.75</v>
      </c>
      <c r="Y88" s="35" t="s">
        <v>224</v>
      </c>
      <c r="Z88" s="35" t="str">
        <f>VLOOKUP(Y88,ΣΧΟΛΕΙΑ!$A$2:$D$119,3,FALSE)</f>
        <v>Δ/νση ΔΕ Δ Αθήνας</v>
      </c>
      <c r="AA88" s="35"/>
      <c r="AB88" s="35"/>
      <c r="AC88" s="35"/>
      <c r="AD88" s="35"/>
      <c r="AE88" s="1"/>
    </row>
    <row r="89" spans="1:31" ht="15.75">
      <c r="A89" s="25">
        <v>86</v>
      </c>
      <c r="B89" s="26">
        <v>150880</v>
      </c>
      <c r="C89" s="27" t="s">
        <v>485</v>
      </c>
      <c r="D89" s="13" t="s">
        <v>26</v>
      </c>
      <c r="E89" s="13" t="s">
        <v>14</v>
      </c>
      <c r="F89" s="5" t="s">
        <v>654</v>
      </c>
      <c r="G89" s="5" t="s">
        <v>611</v>
      </c>
      <c r="H89" s="28" t="s">
        <v>316</v>
      </c>
      <c r="I89" s="29"/>
      <c r="J89" s="29"/>
      <c r="K89" s="29"/>
      <c r="L89" s="29"/>
      <c r="M89" s="29"/>
      <c r="N89" s="29">
        <v>0.5</v>
      </c>
      <c r="O89" s="29"/>
      <c r="P89" s="29"/>
      <c r="Q89" s="29"/>
      <c r="R89" s="30"/>
      <c r="S89" s="31">
        <f t="shared" si="3"/>
        <v>0.5</v>
      </c>
      <c r="T89" s="32">
        <v>11</v>
      </c>
      <c r="U89" s="32">
        <v>1</v>
      </c>
      <c r="V89" s="33"/>
      <c r="W89" s="34">
        <f t="shared" si="4"/>
        <v>12</v>
      </c>
      <c r="X89" s="69">
        <f t="shared" si="5"/>
        <v>12.5</v>
      </c>
      <c r="Y89" s="35" t="s">
        <v>282</v>
      </c>
      <c r="Z89" s="35" t="str">
        <f>VLOOKUP(Y89,ΣΧΟΛΕΙΑ!$A$2:$D$119,3,FALSE)</f>
        <v>Δ/νση ΔΕ Δ Αθήνας</v>
      </c>
      <c r="AA89" s="35"/>
      <c r="AB89" s="35"/>
      <c r="AC89" s="35"/>
      <c r="AD89" s="35"/>
      <c r="AE89" s="1"/>
    </row>
    <row r="90" spans="1:31" ht="25.5">
      <c r="A90" s="25">
        <v>87</v>
      </c>
      <c r="B90" s="26">
        <v>132684</v>
      </c>
      <c r="C90" s="27" t="s">
        <v>90</v>
      </c>
      <c r="D90" s="13" t="s">
        <v>7</v>
      </c>
      <c r="E90" s="13" t="s">
        <v>14</v>
      </c>
      <c r="F90" s="5" t="s">
        <v>651</v>
      </c>
      <c r="G90" s="5" t="s">
        <v>600</v>
      </c>
      <c r="H90" s="28" t="s">
        <v>316</v>
      </c>
      <c r="I90" s="29"/>
      <c r="J90" s="29"/>
      <c r="K90" s="29"/>
      <c r="L90" s="29"/>
      <c r="M90" s="29">
        <v>0.5</v>
      </c>
      <c r="N90" s="29"/>
      <c r="O90" s="29"/>
      <c r="P90" s="29"/>
      <c r="Q90" s="29"/>
      <c r="R90" s="30"/>
      <c r="S90" s="31">
        <f t="shared" si="3"/>
        <v>0.5</v>
      </c>
      <c r="T90" s="32">
        <v>11</v>
      </c>
      <c r="U90" s="32">
        <v>2</v>
      </c>
      <c r="V90" s="33"/>
      <c r="W90" s="34">
        <f t="shared" si="4"/>
        <v>13</v>
      </c>
      <c r="X90" s="69">
        <f t="shared" si="5"/>
        <v>13.5</v>
      </c>
      <c r="Y90" s="35" t="s">
        <v>215</v>
      </c>
      <c r="Z90" s="35" t="str">
        <f>VLOOKUP(Y90,ΣΧΟΛΕΙΑ!$A$2:$D$119,3,FALSE)</f>
        <v>Δ/νση ΔΕ Δ Αθήνας</v>
      </c>
      <c r="AA90" s="35"/>
      <c r="AB90" s="35"/>
      <c r="AC90" s="35"/>
      <c r="AD90" s="35"/>
      <c r="AE90" s="1"/>
    </row>
    <row r="91" spans="1:31" ht="25.5">
      <c r="A91" s="25">
        <v>88</v>
      </c>
      <c r="B91" s="26">
        <v>140710</v>
      </c>
      <c r="C91" s="27" t="s">
        <v>91</v>
      </c>
      <c r="D91" s="13" t="s">
        <v>92</v>
      </c>
      <c r="E91" s="13" t="s">
        <v>21</v>
      </c>
      <c r="F91" s="5" t="s">
        <v>650</v>
      </c>
      <c r="G91" s="5" t="s">
        <v>822</v>
      </c>
      <c r="H91" s="28" t="s">
        <v>316</v>
      </c>
      <c r="I91" s="29"/>
      <c r="J91" s="29"/>
      <c r="K91" s="29">
        <v>2</v>
      </c>
      <c r="L91" s="29"/>
      <c r="M91" s="29"/>
      <c r="N91" s="29">
        <v>0.5</v>
      </c>
      <c r="O91" s="29"/>
      <c r="P91" s="29"/>
      <c r="Q91" s="29"/>
      <c r="R91" s="30"/>
      <c r="S91" s="31">
        <f t="shared" si="3"/>
        <v>2.5</v>
      </c>
      <c r="T91" s="32">
        <v>11</v>
      </c>
      <c r="U91" s="32">
        <v>2</v>
      </c>
      <c r="V91" s="33"/>
      <c r="W91" s="34">
        <f t="shared" si="4"/>
        <v>13</v>
      </c>
      <c r="X91" s="69">
        <f t="shared" si="5"/>
        <v>15.5</v>
      </c>
      <c r="Y91" s="35" t="s">
        <v>239</v>
      </c>
      <c r="Z91" s="35" t="str">
        <f>VLOOKUP(Y91,ΣΧΟΛΕΙΑ!$A$2:$D$119,3,FALSE)</f>
        <v>Δ/νση ΔΕ Δ Αθήνας</v>
      </c>
      <c r="AA91" s="35"/>
      <c r="AB91" s="35"/>
      <c r="AC91" s="35"/>
      <c r="AD91" s="35"/>
      <c r="AE91" s="1"/>
    </row>
    <row r="92" spans="1:31" ht="25.5">
      <c r="A92" s="25">
        <v>89</v>
      </c>
      <c r="B92" s="26">
        <v>137636</v>
      </c>
      <c r="C92" s="27" t="s">
        <v>93</v>
      </c>
      <c r="D92" s="13" t="s">
        <v>94</v>
      </c>
      <c r="E92" s="13" t="s">
        <v>48</v>
      </c>
      <c r="F92" s="5" t="s">
        <v>654</v>
      </c>
      <c r="G92" s="5" t="s">
        <v>824</v>
      </c>
      <c r="H92" s="28" t="s">
        <v>316</v>
      </c>
      <c r="I92" s="29"/>
      <c r="J92" s="29"/>
      <c r="K92" s="29"/>
      <c r="L92" s="29"/>
      <c r="M92" s="29"/>
      <c r="N92" s="29">
        <v>0.5</v>
      </c>
      <c r="O92" s="29"/>
      <c r="P92" s="29"/>
      <c r="Q92" s="29"/>
      <c r="R92" s="30"/>
      <c r="S92" s="31">
        <f t="shared" si="3"/>
        <v>0.5</v>
      </c>
      <c r="T92" s="32">
        <v>11</v>
      </c>
      <c r="U92" s="32">
        <v>1.375</v>
      </c>
      <c r="V92" s="33"/>
      <c r="W92" s="34">
        <f t="shared" si="4"/>
        <v>12.375</v>
      </c>
      <c r="X92" s="69">
        <f t="shared" si="5"/>
        <v>12.875</v>
      </c>
      <c r="Y92" s="35" t="s">
        <v>254</v>
      </c>
      <c r="Z92" s="35" t="str">
        <f>VLOOKUP(Y92,ΣΧΟΛΕΙΑ!$A$2:$D$119,3,FALSE)</f>
        <v>Δ/νση ΔΕ Δ Αθήνας</v>
      </c>
      <c r="AA92" s="35" t="s">
        <v>207</v>
      </c>
      <c r="AB92" s="35" t="str">
        <f>VLOOKUP(AA92,ΣΧΟΛΕΙΑ!$A$2:$D$119,3,FALSE)</f>
        <v>Δ/νση ΔΕ Δ Αθήνας</v>
      </c>
      <c r="AC92" s="35" t="s">
        <v>211</v>
      </c>
      <c r="AD92" s="35" t="str">
        <f>VLOOKUP(AC92,ΣΧΟΛΕΙΑ!$A$2:$D$119,3,FALSE)</f>
        <v>Δ/νση ΔΕ Δ Αθήνας</v>
      </c>
      <c r="AE92" s="1"/>
    </row>
    <row r="93" spans="1:31" ht="15.75">
      <c r="A93" s="25">
        <v>90</v>
      </c>
      <c r="B93" s="26">
        <v>557233</v>
      </c>
      <c r="C93" s="27" t="s">
        <v>95</v>
      </c>
      <c r="D93" s="13" t="s">
        <v>82</v>
      </c>
      <c r="E93" s="13" t="s">
        <v>96</v>
      </c>
      <c r="F93" s="12" t="s">
        <v>678</v>
      </c>
      <c r="G93" s="5" t="s">
        <v>814</v>
      </c>
      <c r="H93" s="28" t="s">
        <v>316</v>
      </c>
      <c r="I93" s="29"/>
      <c r="J93" s="29">
        <v>2.5</v>
      </c>
      <c r="K93" s="29"/>
      <c r="L93" s="29"/>
      <c r="M93" s="29"/>
      <c r="N93" s="29">
        <v>0.5</v>
      </c>
      <c r="O93" s="29"/>
      <c r="P93" s="29"/>
      <c r="Q93" s="29"/>
      <c r="R93" s="30"/>
      <c r="S93" s="31">
        <f t="shared" si="3"/>
        <v>3</v>
      </c>
      <c r="T93" s="32">
        <v>11</v>
      </c>
      <c r="U93" s="32">
        <v>2</v>
      </c>
      <c r="V93" s="33"/>
      <c r="W93" s="34">
        <f t="shared" si="4"/>
        <v>13</v>
      </c>
      <c r="X93" s="69">
        <f t="shared" si="5"/>
        <v>16</v>
      </c>
      <c r="Y93" s="35" t="s">
        <v>633</v>
      </c>
      <c r="Z93" s="35" t="str">
        <f>VLOOKUP(Y93,ΣΧΟΛΕΙΑ!$A$2:$D$119,3,FALSE)</f>
        <v>Δ/νση ΔΕ Δ Αθήνας</v>
      </c>
      <c r="AA93" s="35"/>
      <c r="AB93" s="35"/>
      <c r="AC93" s="35"/>
      <c r="AD93" s="35"/>
      <c r="AE93" s="1"/>
    </row>
    <row r="94" spans="1:31" ht="15.75">
      <c r="A94" s="25">
        <v>91</v>
      </c>
      <c r="B94" s="26">
        <v>188880</v>
      </c>
      <c r="C94" s="27" t="s">
        <v>486</v>
      </c>
      <c r="D94" s="13" t="s">
        <v>572</v>
      </c>
      <c r="E94" s="13" t="s">
        <v>757</v>
      </c>
      <c r="F94" s="5" t="s">
        <v>675</v>
      </c>
      <c r="G94" s="5" t="s">
        <v>823</v>
      </c>
      <c r="H94" s="28" t="s">
        <v>316</v>
      </c>
      <c r="I94" s="29"/>
      <c r="J94" s="29">
        <v>2.5</v>
      </c>
      <c r="K94" s="29"/>
      <c r="L94" s="29"/>
      <c r="M94" s="29"/>
      <c r="N94" s="29">
        <v>0.5</v>
      </c>
      <c r="O94" s="29"/>
      <c r="P94" s="29">
        <v>1</v>
      </c>
      <c r="Q94" s="29"/>
      <c r="R94" s="65">
        <v>0.5</v>
      </c>
      <c r="S94" s="31">
        <f t="shared" si="3"/>
        <v>4.5</v>
      </c>
      <c r="T94" s="32">
        <v>6.5</v>
      </c>
      <c r="U94" s="32"/>
      <c r="V94" s="33"/>
      <c r="W94" s="34">
        <f t="shared" si="4"/>
        <v>6.5</v>
      </c>
      <c r="X94" s="69">
        <f t="shared" si="5"/>
        <v>11</v>
      </c>
      <c r="Y94" s="35" t="s">
        <v>245</v>
      </c>
      <c r="Z94" s="35" t="str">
        <f>VLOOKUP(Y94,ΣΧΟΛΕΙΑ!$A$2:$D$119,3,FALSE)</f>
        <v>Δ/νση ΔΕ Δ Αθήνας</v>
      </c>
      <c r="AA94" s="35"/>
      <c r="AB94" s="35"/>
      <c r="AC94" s="35"/>
      <c r="AD94" s="35"/>
      <c r="AE94" s="1"/>
    </row>
    <row r="95" spans="1:31" ht="15.75">
      <c r="A95" s="25">
        <v>92</v>
      </c>
      <c r="B95" s="26">
        <v>153927</v>
      </c>
      <c r="C95" s="27" t="s">
        <v>487</v>
      </c>
      <c r="D95" s="13" t="s">
        <v>162</v>
      </c>
      <c r="E95" s="13" t="s">
        <v>14</v>
      </c>
      <c r="F95" s="5" t="s">
        <v>650</v>
      </c>
      <c r="G95" s="5" t="s">
        <v>589</v>
      </c>
      <c r="H95" s="28" t="s">
        <v>316</v>
      </c>
      <c r="I95" s="29"/>
      <c r="J95" s="29"/>
      <c r="K95" s="29"/>
      <c r="L95" s="29"/>
      <c r="M95" s="29"/>
      <c r="N95" s="29"/>
      <c r="O95" s="29"/>
      <c r="P95" s="29">
        <v>1</v>
      </c>
      <c r="Q95" s="29"/>
      <c r="R95" s="30"/>
      <c r="S95" s="31">
        <f t="shared" si="3"/>
        <v>1</v>
      </c>
      <c r="T95" s="32">
        <v>11</v>
      </c>
      <c r="U95" s="32"/>
      <c r="V95" s="33"/>
      <c r="W95" s="34">
        <f t="shared" si="4"/>
        <v>11</v>
      </c>
      <c r="X95" s="69">
        <f t="shared" si="5"/>
        <v>12</v>
      </c>
      <c r="Y95" s="35" t="s">
        <v>220</v>
      </c>
      <c r="Z95" s="35" t="str">
        <f>VLOOKUP(Y95,ΣΧΟΛΕΙΑ!$A$2:$D$119,3,FALSE)</f>
        <v>Δ/νση ΔΕ Δ Αθήνας</v>
      </c>
      <c r="AA95" s="35"/>
      <c r="AB95" s="35"/>
      <c r="AC95" s="35"/>
      <c r="AD95" s="35"/>
      <c r="AE95" s="1"/>
    </row>
    <row r="96" spans="1:31" ht="15.75">
      <c r="A96" s="25">
        <v>93</v>
      </c>
      <c r="B96" s="26">
        <v>177631</v>
      </c>
      <c r="C96" s="27" t="s">
        <v>488</v>
      </c>
      <c r="D96" s="13" t="s">
        <v>7</v>
      </c>
      <c r="E96" s="13" t="s">
        <v>48</v>
      </c>
      <c r="F96" s="5" t="s">
        <v>662</v>
      </c>
      <c r="G96" s="5" t="s">
        <v>710</v>
      </c>
      <c r="H96" s="28" t="s">
        <v>316</v>
      </c>
      <c r="I96" s="29"/>
      <c r="J96" s="29"/>
      <c r="K96" s="29"/>
      <c r="L96" s="29"/>
      <c r="M96" s="29"/>
      <c r="N96" s="29">
        <v>0.5</v>
      </c>
      <c r="O96" s="29"/>
      <c r="P96" s="29"/>
      <c r="Q96" s="29"/>
      <c r="R96" s="30"/>
      <c r="S96" s="31">
        <f t="shared" si="3"/>
        <v>0.5</v>
      </c>
      <c r="T96" s="32">
        <v>11</v>
      </c>
      <c r="U96" s="32">
        <v>1</v>
      </c>
      <c r="V96" s="33"/>
      <c r="W96" s="34">
        <f t="shared" si="4"/>
        <v>12</v>
      </c>
      <c r="X96" s="69">
        <f t="shared" si="5"/>
        <v>12.5</v>
      </c>
      <c r="Y96" s="35" t="s">
        <v>229</v>
      </c>
      <c r="Z96" s="35" t="str">
        <f>VLOOKUP(Y96,ΣΧΟΛΕΙΑ!$A$2:$D$119,3,FALSE)</f>
        <v>Δ/νση ΔΕ Δ Αθήνας</v>
      </c>
      <c r="AA96" s="35"/>
      <c r="AB96" s="35"/>
      <c r="AC96" s="35"/>
      <c r="AD96" s="35"/>
      <c r="AE96" s="1"/>
    </row>
    <row r="97" spans="1:31" ht="25.5">
      <c r="A97" s="25">
        <v>94</v>
      </c>
      <c r="B97" s="26">
        <v>401051</v>
      </c>
      <c r="C97" s="27" t="s">
        <v>489</v>
      </c>
      <c r="D97" s="13" t="s">
        <v>48</v>
      </c>
      <c r="E97" s="13" t="s">
        <v>100</v>
      </c>
      <c r="F97" s="5" t="s">
        <v>654</v>
      </c>
      <c r="G97" s="5" t="s">
        <v>625</v>
      </c>
      <c r="H97" s="28" t="s">
        <v>316</v>
      </c>
      <c r="I97" s="29"/>
      <c r="J97" s="29"/>
      <c r="K97" s="29"/>
      <c r="L97" s="29"/>
      <c r="M97" s="29"/>
      <c r="N97" s="29">
        <v>0.5</v>
      </c>
      <c r="O97" s="29"/>
      <c r="P97" s="29"/>
      <c r="Q97" s="29"/>
      <c r="R97" s="30"/>
      <c r="S97" s="31">
        <f t="shared" si="3"/>
        <v>0.5</v>
      </c>
      <c r="T97" s="32">
        <v>11</v>
      </c>
      <c r="U97" s="32">
        <v>0.375</v>
      </c>
      <c r="V97" s="33"/>
      <c r="W97" s="34">
        <f t="shared" si="4"/>
        <v>11.375</v>
      </c>
      <c r="X97" s="69">
        <f t="shared" si="5"/>
        <v>11.875</v>
      </c>
      <c r="Y97" s="35" t="s">
        <v>212</v>
      </c>
      <c r="Z97" s="35" t="str">
        <f>VLOOKUP(Y97,ΣΧΟΛΕΙΑ!$A$2:$D$119,3,FALSE)</f>
        <v>Δ/νση ΔΕ Δ Αθήνας</v>
      </c>
      <c r="AA97" s="35"/>
      <c r="AB97" s="35"/>
      <c r="AC97" s="35"/>
      <c r="AD97" s="35"/>
      <c r="AE97" s="1"/>
    </row>
    <row r="98" spans="1:31" ht="25.5">
      <c r="A98" s="25">
        <v>95</v>
      </c>
      <c r="B98" s="26">
        <v>173830</v>
      </c>
      <c r="C98" s="27" t="s">
        <v>490</v>
      </c>
      <c r="D98" s="13" t="s">
        <v>99</v>
      </c>
      <c r="E98" s="13" t="s">
        <v>758</v>
      </c>
      <c r="F98" s="5" t="s">
        <v>659</v>
      </c>
      <c r="G98" s="5" t="s">
        <v>711</v>
      </c>
      <c r="H98" s="28" t="s">
        <v>316</v>
      </c>
      <c r="I98" s="29"/>
      <c r="J98" s="29"/>
      <c r="K98" s="29"/>
      <c r="L98" s="29"/>
      <c r="M98" s="29"/>
      <c r="N98" s="29">
        <v>0.5</v>
      </c>
      <c r="O98" s="29">
        <v>0.5</v>
      </c>
      <c r="P98" s="29"/>
      <c r="Q98" s="29"/>
      <c r="R98" s="30"/>
      <c r="S98" s="31">
        <f t="shared" si="3"/>
        <v>1</v>
      </c>
      <c r="T98" s="32">
        <v>11</v>
      </c>
      <c r="U98" s="32"/>
      <c r="V98" s="33"/>
      <c r="W98" s="34">
        <f t="shared" si="4"/>
        <v>11</v>
      </c>
      <c r="X98" s="69">
        <f t="shared" si="5"/>
        <v>12</v>
      </c>
      <c r="Y98" s="35" t="s">
        <v>288</v>
      </c>
      <c r="Z98" s="35" t="str">
        <f>VLOOKUP(Y98,ΣΧΟΛΕΙΑ!$A$2:$D$119,3,FALSE)</f>
        <v>Δ/νση ΔΕ Δ Αθήνας</v>
      </c>
      <c r="AA98" s="35"/>
      <c r="AB98" s="35"/>
      <c r="AC98" s="35"/>
      <c r="AD98" s="35"/>
      <c r="AE98" s="1"/>
    </row>
    <row r="99" spans="1:31" ht="25.5">
      <c r="A99" s="25">
        <v>96</v>
      </c>
      <c r="B99" s="26">
        <v>155586</v>
      </c>
      <c r="C99" s="27" t="s">
        <v>97</v>
      </c>
      <c r="D99" s="13" t="s">
        <v>27</v>
      </c>
      <c r="E99" s="13" t="s">
        <v>23</v>
      </c>
      <c r="F99" s="5" t="s">
        <v>651</v>
      </c>
      <c r="G99" s="5" t="s">
        <v>825</v>
      </c>
      <c r="H99" s="28" t="s">
        <v>316</v>
      </c>
      <c r="I99" s="29">
        <v>4</v>
      </c>
      <c r="J99" s="29"/>
      <c r="K99" s="29"/>
      <c r="L99" s="29"/>
      <c r="M99" s="29"/>
      <c r="N99" s="29">
        <v>0.5</v>
      </c>
      <c r="O99" s="29"/>
      <c r="P99" s="29"/>
      <c r="Q99" s="29"/>
      <c r="R99" s="30"/>
      <c r="S99" s="31">
        <f t="shared" si="3"/>
        <v>4.5</v>
      </c>
      <c r="T99" s="32">
        <v>11</v>
      </c>
      <c r="U99" s="32">
        <v>2</v>
      </c>
      <c r="V99" s="33"/>
      <c r="W99" s="34">
        <f t="shared" si="4"/>
        <v>13</v>
      </c>
      <c r="X99" s="69">
        <f t="shared" si="5"/>
        <v>17.5</v>
      </c>
      <c r="Y99" s="35" t="s">
        <v>293</v>
      </c>
      <c r="Z99" s="35" t="str">
        <f>VLOOKUP(Y99,ΣΧΟΛΕΙΑ!$A$2:$D$119,3,FALSE)</f>
        <v>Δ/νση ΔΕ Δ Αθήνας</v>
      </c>
      <c r="AA99" s="35"/>
      <c r="AB99" s="35"/>
      <c r="AC99" s="35"/>
      <c r="AD99" s="35"/>
      <c r="AE99" s="1"/>
    </row>
    <row r="100" spans="1:31" ht="26.25" customHeight="1">
      <c r="A100" s="25">
        <v>97</v>
      </c>
      <c r="B100" s="26">
        <v>160149</v>
      </c>
      <c r="C100" s="27" t="s">
        <v>491</v>
      </c>
      <c r="D100" s="13" t="s">
        <v>14</v>
      </c>
      <c r="E100" s="13" t="s">
        <v>736</v>
      </c>
      <c r="F100" s="5" t="s">
        <v>659</v>
      </c>
      <c r="G100" s="5" t="s">
        <v>116</v>
      </c>
      <c r="H100" s="28" t="s">
        <v>316</v>
      </c>
      <c r="I100" s="29"/>
      <c r="J100" s="29"/>
      <c r="K100" s="29"/>
      <c r="L100" s="29"/>
      <c r="M100" s="29"/>
      <c r="N100" s="29">
        <v>0.5</v>
      </c>
      <c r="O100" s="29">
        <v>0.5</v>
      </c>
      <c r="P100" s="29"/>
      <c r="Q100" s="29"/>
      <c r="R100" s="30"/>
      <c r="S100" s="31">
        <f t="shared" si="3"/>
        <v>1</v>
      </c>
      <c r="T100" s="32">
        <v>11</v>
      </c>
      <c r="U100" s="32"/>
      <c r="V100" s="33"/>
      <c r="W100" s="34">
        <f t="shared" si="4"/>
        <v>11</v>
      </c>
      <c r="X100" s="69">
        <f t="shared" si="5"/>
        <v>12</v>
      </c>
      <c r="Y100" s="35" t="s">
        <v>635</v>
      </c>
      <c r="Z100" s="35" t="str">
        <f>VLOOKUP(Y100,ΣΧΟΛΕΙΑ!$A$2:$D$119,3,FALSE)</f>
        <v>Δ/νση ΔΕ Δ Αθήνας</v>
      </c>
      <c r="AA100" s="35"/>
      <c r="AB100" s="35"/>
      <c r="AC100" s="35"/>
      <c r="AD100" s="35"/>
      <c r="AE100" s="1"/>
    </row>
    <row r="101" spans="1:31" ht="30.75" customHeight="1">
      <c r="A101" s="25">
        <v>98</v>
      </c>
      <c r="B101" s="26">
        <v>144208</v>
      </c>
      <c r="C101" s="27" t="s">
        <v>492</v>
      </c>
      <c r="D101" s="13" t="s">
        <v>70</v>
      </c>
      <c r="E101" s="13" t="s">
        <v>739</v>
      </c>
      <c r="F101" s="5" t="s">
        <v>654</v>
      </c>
      <c r="G101" s="5" t="s">
        <v>826</v>
      </c>
      <c r="H101" s="28" t="s">
        <v>316</v>
      </c>
      <c r="I101" s="29"/>
      <c r="J101" s="29">
        <v>2.5</v>
      </c>
      <c r="K101" s="29"/>
      <c r="L101" s="29"/>
      <c r="M101" s="29"/>
      <c r="N101" s="29"/>
      <c r="O101" s="29"/>
      <c r="P101" s="29"/>
      <c r="Q101" s="29"/>
      <c r="R101" s="30"/>
      <c r="S101" s="31">
        <f t="shared" si="3"/>
        <v>2.5</v>
      </c>
      <c r="T101" s="32">
        <v>11</v>
      </c>
      <c r="U101" s="32">
        <v>1</v>
      </c>
      <c r="V101" s="33"/>
      <c r="W101" s="34">
        <f t="shared" si="4"/>
        <v>12</v>
      </c>
      <c r="X101" s="69">
        <f t="shared" si="5"/>
        <v>14.5</v>
      </c>
      <c r="Y101" s="35" t="s">
        <v>206</v>
      </c>
      <c r="Z101" s="35" t="str">
        <f>VLOOKUP(Y101,ΣΧΟΛΕΙΑ!$A$2:$D$119,3,FALSE)</f>
        <v>Δ/νση ΔΕ Δ Αθήνας</v>
      </c>
      <c r="AA101" s="35"/>
      <c r="AB101" s="35"/>
      <c r="AC101" s="35"/>
      <c r="AD101" s="35"/>
      <c r="AE101" s="1"/>
    </row>
    <row r="102" spans="1:31" ht="26.25">
      <c r="A102" s="25">
        <v>99</v>
      </c>
      <c r="B102" s="26">
        <v>177660</v>
      </c>
      <c r="C102" s="27" t="s">
        <v>493</v>
      </c>
      <c r="D102" s="13" t="s">
        <v>14</v>
      </c>
      <c r="E102" s="13" t="s">
        <v>26</v>
      </c>
      <c r="F102" s="5" t="s">
        <v>664</v>
      </c>
      <c r="G102" s="5" t="s">
        <v>827</v>
      </c>
      <c r="H102" s="28" t="s">
        <v>316</v>
      </c>
      <c r="I102" s="29"/>
      <c r="J102" s="29"/>
      <c r="K102" s="29">
        <v>2</v>
      </c>
      <c r="L102" s="29"/>
      <c r="M102" s="29">
        <v>0.5</v>
      </c>
      <c r="N102" s="29">
        <v>0.5</v>
      </c>
      <c r="O102" s="29"/>
      <c r="P102" s="29"/>
      <c r="Q102" s="29"/>
      <c r="R102" s="30"/>
      <c r="S102" s="31">
        <f t="shared" si="3"/>
        <v>3</v>
      </c>
      <c r="T102" s="32">
        <v>9.25</v>
      </c>
      <c r="U102" s="32">
        <v>1</v>
      </c>
      <c r="V102" s="33"/>
      <c r="W102" s="34">
        <f t="shared" si="4"/>
        <v>10.25</v>
      </c>
      <c r="X102" s="69">
        <f t="shared" si="5"/>
        <v>13.25</v>
      </c>
      <c r="Y102" s="52" t="s">
        <v>641</v>
      </c>
      <c r="Z102" s="56" t="s">
        <v>881</v>
      </c>
      <c r="AA102" s="51" t="s">
        <v>602</v>
      </c>
      <c r="AB102" s="56" t="s">
        <v>881</v>
      </c>
      <c r="AC102" s="35" t="s">
        <v>253</v>
      </c>
      <c r="AD102" s="35" t="str">
        <f>VLOOKUP(AC102,ΣΧΟΛΕΙΑ!$A$2:$D$119,3,FALSE)</f>
        <v>Δ/νση ΔΕ Δ Αθήνας</v>
      </c>
      <c r="AE102" s="1"/>
    </row>
    <row r="103" spans="1:31" ht="25.5">
      <c r="A103" s="25">
        <v>100</v>
      </c>
      <c r="B103" s="26">
        <v>167043</v>
      </c>
      <c r="C103" s="27" t="s">
        <v>494</v>
      </c>
      <c r="D103" s="13" t="s">
        <v>42</v>
      </c>
      <c r="E103" s="13" t="s">
        <v>29</v>
      </c>
      <c r="F103" s="5" t="s">
        <v>652</v>
      </c>
      <c r="G103" s="5" t="s">
        <v>764</v>
      </c>
      <c r="H103" s="28" t="s">
        <v>316</v>
      </c>
      <c r="I103" s="29"/>
      <c r="J103" s="29"/>
      <c r="K103" s="29"/>
      <c r="L103" s="29"/>
      <c r="M103" s="29"/>
      <c r="N103" s="29"/>
      <c r="O103" s="29"/>
      <c r="P103" s="29"/>
      <c r="Q103" s="29"/>
      <c r="R103" s="30"/>
      <c r="S103" s="31">
        <f t="shared" si="3"/>
        <v>0</v>
      </c>
      <c r="T103" s="32">
        <v>11</v>
      </c>
      <c r="U103" s="32">
        <v>1</v>
      </c>
      <c r="V103" s="33"/>
      <c r="W103" s="34">
        <f t="shared" si="4"/>
        <v>12</v>
      </c>
      <c r="X103" s="69">
        <f t="shared" si="5"/>
        <v>12</v>
      </c>
      <c r="Y103" s="35" t="s">
        <v>295</v>
      </c>
      <c r="Z103" s="35" t="str">
        <f>VLOOKUP(Y103,ΣΧΟΛΕΙΑ!$A$2:$D$119,3,FALSE)</f>
        <v>Δ/νση ΔΕ Δ Αθήνας</v>
      </c>
      <c r="AA103" s="35"/>
      <c r="AB103" s="35"/>
      <c r="AC103" s="35"/>
      <c r="AD103" s="35"/>
      <c r="AE103" s="1"/>
    </row>
    <row r="104" spans="1:31" ht="15.75">
      <c r="A104" s="25">
        <v>101</v>
      </c>
      <c r="B104" s="26">
        <v>147916</v>
      </c>
      <c r="C104" s="27" t="s">
        <v>98</v>
      </c>
      <c r="D104" s="13" t="s">
        <v>21</v>
      </c>
      <c r="E104" s="13" t="s">
        <v>48</v>
      </c>
      <c r="F104" s="5" t="s">
        <v>658</v>
      </c>
      <c r="G104" s="5" t="s">
        <v>827</v>
      </c>
      <c r="H104" s="28" t="s">
        <v>316</v>
      </c>
      <c r="I104" s="29"/>
      <c r="J104" s="29"/>
      <c r="K104" s="29"/>
      <c r="L104" s="29"/>
      <c r="M104" s="29"/>
      <c r="N104" s="29">
        <v>0.5</v>
      </c>
      <c r="O104" s="29"/>
      <c r="P104" s="29"/>
      <c r="Q104" s="29"/>
      <c r="R104" s="30"/>
      <c r="S104" s="31">
        <f t="shared" si="3"/>
        <v>0.5</v>
      </c>
      <c r="T104" s="32">
        <v>11</v>
      </c>
      <c r="U104" s="32">
        <v>0.375</v>
      </c>
      <c r="V104" s="33"/>
      <c r="W104" s="34">
        <f t="shared" si="4"/>
        <v>11.375</v>
      </c>
      <c r="X104" s="69">
        <f t="shared" si="5"/>
        <v>11.875</v>
      </c>
      <c r="Y104" s="35" t="s">
        <v>247</v>
      </c>
      <c r="Z104" s="35" t="str">
        <f>VLOOKUP(Y104,ΣΧΟΛΕΙΑ!$A$2:$D$119,3,FALSE)</f>
        <v>Δ/νση ΔΕ Δ Αθήνας</v>
      </c>
      <c r="AA104" s="35"/>
      <c r="AB104" s="35"/>
      <c r="AC104" s="35"/>
      <c r="AD104" s="35"/>
      <c r="AE104" s="1"/>
    </row>
    <row r="105" spans="1:31" ht="25.5">
      <c r="A105" s="25">
        <v>102</v>
      </c>
      <c r="B105" s="26">
        <v>181918</v>
      </c>
      <c r="C105" s="27" t="s">
        <v>495</v>
      </c>
      <c r="D105" s="13" t="s">
        <v>111</v>
      </c>
      <c r="E105" s="13" t="s">
        <v>745</v>
      </c>
      <c r="F105" s="5" t="s">
        <v>663</v>
      </c>
      <c r="G105" s="5" t="s">
        <v>712</v>
      </c>
      <c r="H105" s="28" t="s">
        <v>316</v>
      </c>
      <c r="I105" s="29"/>
      <c r="J105" s="29">
        <v>2.5</v>
      </c>
      <c r="K105" s="29"/>
      <c r="L105" s="29"/>
      <c r="M105" s="29"/>
      <c r="N105" s="29"/>
      <c r="O105" s="29">
        <v>0.5</v>
      </c>
      <c r="P105" s="29"/>
      <c r="Q105" s="29"/>
      <c r="R105" s="30"/>
      <c r="S105" s="31">
        <f t="shared" si="3"/>
        <v>3</v>
      </c>
      <c r="T105" s="32">
        <v>9.75</v>
      </c>
      <c r="U105" s="32"/>
      <c r="V105" s="33"/>
      <c r="W105" s="34">
        <f t="shared" si="4"/>
        <v>9.75</v>
      </c>
      <c r="X105" s="69">
        <f t="shared" si="5"/>
        <v>12.75</v>
      </c>
      <c r="Y105" s="35" t="s">
        <v>257</v>
      </c>
      <c r="Z105" s="35" t="str">
        <f>VLOOKUP(Y105,ΣΧΟΛΕΙΑ!$A$2:$D$119,3,FALSE)</f>
        <v>Δ/νση ΔΕ Δ Αθήνας</v>
      </c>
      <c r="AA105" s="35"/>
      <c r="AB105" s="35"/>
      <c r="AC105" s="35"/>
      <c r="AD105" s="35"/>
      <c r="AE105" s="1"/>
    </row>
    <row r="106" spans="1:31" ht="25.5">
      <c r="A106" s="25">
        <v>103</v>
      </c>
      <c r="B106" s="26">
        <v>149328</v>
      </c>
      <c r="C106" s="27" t="s">
        <v>101</v>
      </c>
      <c r="D106" s="13" t="s">
        <v>29</v>
      </c>
      <c r="E106" s="13" t="s">
        <v>14</v>
      </c>
      <c r="F106" s="5" t="s">
        <v>652</v>
      </c>
      <c r="G106" s="5" t="s">
        <v>828</v>
      </c>
      <c r="H106" s="28" t="s">
        <v>316</v>
      </c>
      <c r="I106" s="29">
        <v>4</v>
      </c>
      <c r="J106" s="29"/>
      <c r="K106" s="29"/>
      <c r="L106" s="29"/>
      <c r="M106" s="29"/>
      <c r="N106" s="29"/>
      <c r="O106" s="29">
        <v>0.5</v>
      </c>
      <c r="P106" s="29"/>
      <c r="Q106" s="29"/>
      <c r="R106" s="30"/>
      <c r="S106" s="31">
        <f t="shared" si="3"/>
        <v>4.5</v>
      </c>
      <c r="T106" s="32">
        <v>11</v>
      </c>
      <c r="U106" s="32">
        <v>2</v>
      </c>
      <c r="V106" s="33"/>
      <c r="W106" s="34">
        <f t="shared" si="4"/>
        <v>13</v>
      </c>
      <c r="X106" s="69">
        <f t="shared" si="5"/>
        <v>17.5</v>
      </c>
      <c r="Y106" s="35" t="s">
        <v>264</v>
      </c>
      <c r="Z106" s="35" t="str">
        <f>VLOOKUP(Y106,ΣΧΟΛΕΙΑ!$A$2:$D$119,3,FALSE)</f>
        <v>Δ/νση ΔΕ Δ Αθήνας</v>
      </c>
      <c r="AA106" s="35"/>
      <c r="AB106" s="35"/>
      <c r="AC106" s="35"/>
      <c r="AD106" s="35"/>
      <c r="AE106" s="1"/>
    </row>
    <row r="107" spans="1:31" ht="15.75">
      <c r="A107" s="25">
        <v>104</v>
      </c>
      <c r="B107" s="26">
        <v>186665</v>
      </c>
      <c r="C107" s="27" t="s">
        <v>496</v>
      </c>
      <c r="D107" s="13" t="s">
        <v>119</v>
      </c>
      <c r="E107" s="13" t="s">
        <v>14</v>
      </c>
      <c r="F107" s="5" t="s">
        <v>659</v>
      </c>
      <c r="G107" s="5" t="s">
        <v>618</v>
      </c>
      <c r="H107" s="28" t="s">
        <v>316</v>
      </c>
      <c r="I107" s="29"/>
      <c r="J107" s="29">
        <v>2.5</v>
      </c>
      <c r="K107" s="29"/>
      <c r="L107" s="29"/>
      <c r="M107" s="29"/>
      <c r="N107" s="29">
        <v>0.5</v>
      </c>
      <c r="O107" s="29">
        <v>0.5</v>
      </c>
      <c r="P107" s="29"/>
      <c r="Q107" s="29"/>
      <c r="R107" s="30"/>
      <c r="S107" s="31">
        <f t="shared" si="3"/>
        <v>3.5</v>
      </c>
      <c r="T107" s="32">
        <v>5</v>
      </c>
      <c r="U107" s="32"/>
      <c r="V107" s="33"/>
      <c r="W107" s="34">
        <f t="shared" si="4"/>
        <v>5</v>
      </c>
      <c r="X107" s="69">
        <f t="shared" si="5"/>
        <v>8.5</v>
      </c>
      <c r="Y107" s="51" t="s">
        <v>603</v>
      </c>
      <c r="Z107" s="56" t="s">
        <v>878</v>
      </c>
      <c r="AA107" s="35"/>
      <c r="AB107" s="35"/>
      <c r="AC107" s="35"/>
      <c r="AD107" s="35"/>
      <c r="AE107" s="1"/>
    </row>
    <row r="108" spans="1:31" ht="25.5">
      <c r="A108" s="25">
        <v>105</v>
      </c>
      <c r="B108" s="26">
        <v>193050</v>
      </c>
      <c r="C108" s="27" t="s">
        <v>497</v>
      </c>
      <c r="D108" s="13" t="s">
        <v>573</v>
      </c>
      <c r="E108" s="13" t="s">
        <v>746</v>
      </c>
      <c r="F108" s="5" t="s">
        <v>650</v>
      </c>
      <c r="G108" s="5" t="s">
        <v>713</v>
      </c>
      <c r="H108" s="28" t="s">
        <v>316</v>
      </c>
      <c r="I108" s="29"/>
      <c r="J108" s="29">
        <v>2.5</v>
      </c>
      <c r="K108" s="118">
        <v>2</v>
      </c>
      <c r="L108" s="29"/>
      <c r="M108" s="29">
        <v>0.5</v>
      </c>
      <c r="N108" s="29">
        <v>0.5</v>
      </c>
      <c r="O108" s="29"/>
      <c r="P108" s="29">
        <v>1</v>
      </c>
      <c r="Q108" s="29"/>
      <c r="R108" s="65">
        <v>0.5</v>
      </c>
      <c r="S108" s="31">
        <f t="shared" si="3"/>
        <v>7</v>
      </c>
      <c r="T108" s="32">
        <v>1.75</v>
      </c>
      <c r="U108" s="32"/>
      <c r="V108" s="33"/>
      <c r="W108" s="34">
        <f t="shared" si="4"/>
        <v>1.75</v>
      </c>
      <c r="X108" s="69">
        <f t="shared" si="5"/>
        <v>8.75</v>
      </c>
      <c r="Y108" s="35" t="s">
        <v>293</v>
      </c>
      <c r="Z108" s="35" t="str">
        <f>VLOOKUP(Y108,ΣΧΟΛΕΙΑ!$A$2:$D$119,3,FALSE)</f>
        <v>Δ/νση ΔΕ Δ Αθήνας</v>
      </c>
      <c r="AA108" s="35" t="s">
        <v>276</v>
      </c>
      <c r="AB108" s="35" t="str">
        <f>VLOOKUP(AA108,ΣΧΟΛΕΙΑ!$A$2:$D$119,3,FALSE)</f>
        <v>Δ/νση ΔΕ Δ Αθήνας</v>
      </c>
      <c r="AC108" s="35"/>
      <c r="AD108" s="35"/>
      <c r="AE108" s="1"/>
    </row>
    <row r="109" spans="1:31" ht="15.75">
      <c r="A109" s="25">
        <v>106</v>
      </c>
      <c r="B109" s="26">
        <v>138418</v>
      </c>
      <c r="C109" s="27" t="s">
        <v>498</v>
      </c>
      <c r="D109" s="13" t="s">
        <v>6</v>
      </c>
      <c r="E109" s="13" t="s">
        <v>29</v>
      </c>
      <c r="F109" s="5" t="s">
        <v>656</v>
      </c>
      <c r="G109" s="5"/>
      <c r="H109" s="46" t="s">
        <v>642</v>
      </c>
      <c r="I109" s="29"/>
      <c r="J109" s="29"/>
      <c r="K109" s="29"/>
      <c r="L109" s="29"/>
      <c r="M109" s="29">
        <v>0.5</v>
      </c>
      <c r="N109" s="29">
        <v>0.5</v>
      </c>
      <c r="O109" s="29"/>
      <c r="P109" s="29"/>
      <c r="Q109" s="29"/>
      <c r="R109" s="65"/>
      <c r="S109" s="31">
        <f t="shared" si="3"/>
        <v>1</v>
      </c>
      <c r="T109" s="32">
        <v>11</v>
      </c>
      <c r="U109" s="32">
        <v>2</v>
      </c>
      <c r="V109" s="33"/>
      <c r="W109" s="34">
        <f t="shared" si="4"/>
        <v>13</v>
      </c>
      <c r="X109" s="69">
        <f t="shared" si="5"/>
        <v>14</v>
      </c>
      <c r="Y109" s="35" t="s">
        <v>251</v>
      </c>
      <c r="Z109" s="35" t="str">
        <f>VLOOKUP(Y109,ΣΧΟΛΕΙΑ!$A$2:$D$119,3,FALSE)</f>
        <v>Δ/νση ΔΕ Δ Αθήνας</v>
      </c>
      <c r="AA109" s="35"/>
      <c r="AB109" s="35"/>
      <c r="AC109" s="35"/>
      <c r="AD109" s="35"/>
      <c r="AE109" s="1"/>
    </row>
    <row r="110" spans="1:31" ht="25.5">
      <c r="A110" s="25">
        <v>107</v>
      </c>
      <c r="B110" s="26">
        <v>156851</v>
      </c>
      <c r="C110" s="27" t="s">
        <v>102</v>
      </c>
      <c r="D110" s="13" t="s">
        <v>103</v>
      </c>
      <c r="E110" s="13" t="s">
        <v>26</v>
      </c>
      <c r="F110" s="5" t="s">
        <v>659</v>
      </c>
      <c r="G110" s="5" t="s">
        <v>729</v>
      </c>
      <c r="H110" s="28" t="s">
        <v>316</v>
      </c>
      <c r="I110" s="29"/>
      <c r="J110" s="29"/>
      <c r="K110" s="29"/>
      <c r="L110" s="29"/>
      <c r="M110" s="29"/>
      <c r="N110" s="29">
        <v>0.5</v>
      </c>
      <c r="O110" s="29"/>
      <c r="P110" s="29"/>
      <c r="Q110" s="29"/>
      <c r="R110" s="65"/>
      <c r="S110" s="31">
        <f t="shared" si="3"/>
        <v>0.5</v>
      </c>
      <c r="T110" s="32">
        <v>11</v>
      </c>
      <c r="U110" s="32">
        <v>2</v>
      </c>
      <c r="V110" s="33"/>
      <c r="W110" s="34">
        <f t="shared" si="4"/>
        <v>13</v>
      </c>
      <c r="X110" s="69">
        <f t="shared" si="5"/>
        <v>13.5</v>
      </c>
      <c r="Y110" s="35" t="s">
        <v>290</v>
      </c>
      <c r="Z110" s="35" t="str">
        <f>VLOOKUP(Y110,ΣΧΟΛΕΙΑ!$A$2:$D$119,3,FALSE)</f>
        <v>Δ/νση ΔΕ Δ Αθήνας</v>
      </c>
      <c r="AA110" s="35"/>
      <c r="AB110" s="35"/>
      <c r="AC110" s="35"/>
      <c r="AD110" s="35"/>
      <c r="AE110" s="1"/>
    </row>
    <row r="111" spans="1:31" ht="15.75">
      <c r="A111" s="25">
        <v>108</v>
      </c>
      <c r="B111" s="26">
        <v>177661</v>
      </c>
      <c r="C111" s="27" t="s">
        <v>104</v>
      </c>
      <c r="D111" s="13" t="s">
        <v>29</v>
      </c>
      <c r="E111" s="13" t="s">
        <v>89</v>
      </c>
      <c r="F111" s="5" t="s">
        <v>664</v>
      </c>
      <c r="G111" s="5" t="s">
        <v>714</v>
      </c>
      <c r="H111" s="28" t="s">
        <v>316</v>
      </c>
      <c r="I111" s="29"/>
      <c r="J111" s="29"/>
      <c r="K111" s="29"/>
      <c r="L111" s="29"/>
      <c r="M111" s="29"/>
      <c r="N111" s="29">
        <v>0.5</v>
      </c>
      <c r="O111" s="29"/>
      <c r="P111" s="29"/>
      <c r="Q111" s="29"/>
      <c r="R111" s="65"/>
      <c r="S111" s="31">
        <f t="shared" si="3"/>
        <v>0.5</v>
      </c>
      <c r="T111" s="32">
        <v>11</v>
      </c>
      <c r="U111" s="32"/>
      <c r="V111" s="33"/>
      <c r="W111" s="34">
        <f t="shared" si="4"/>
        <v>11</v>
      </c>
      <c r="X111" s="69">
        <f t="shared" si="5"/>
        <v>11.5</v>
      </c>
      <c r="Y111" s="35" t="s">
        <v>253</v>
      </c>
      <c r="Z111" s="35" t="str">
        <f>VLOOKUP(Y111,ΣΧΟΛΕΙΑ!$A$2:$D$119,3,FALSE)</f>
        <v>Δ/νση ΔΕ Δ Αθήνας</v>
      </c>
      <c r="AA111" s="35"/>
      <c r="AB111" s="35"/>
      <c r="AC111" s="35"/>
      <c r="AD111" s="35"/>
      <c r="AE111" s="1"/>
    </row>
    <row r="112" spans="1:31" ht="25.5">
      <c r="A112" s="25">
        <v>109</v>
      </c>
      <c r="B112" s="26">
        <v>133376</v>
      </c>
      <c r="C112" s="27" t="s">
        <v>499</v>
      </c>
      <c r="D112" s="13" t="s">
        <v>105</v>
      </c>
      <c r="E112" s="13" t="s">
        <v>10</v>
      </c>
      <c r="F112" s="5" t="s">
        <v>650</v>
      </c>
      <c r="G112" s="5" t="s">
        <v>725</v>
      </c>
      <c r="H112" s="28" t="s">
        <v>316</v>
      </c>
      <c r="I112" s="29"/>
      <c r="J112" s="29"/>
      <c r="K112" s="29"/>
      <c r="L112" s="29"/>
      <c r="M112" s="29"/>
      <c r="N112" s="29"/>
      <c r="O112" s="29"/>
      <c r="P112" s="29"/>
      <c r="Q112" s="29"/>
      <c r="R112" s="65"/>
      <c r="S112" s="31">
        <f t="shared" si="3"/>
        <v>0</v>
      </c>
      <c r="T112" s="32">
        <v>11</v>
      </c>
      <c r="U112" s="32">
        <v>1.375</v>
      </c>
      <c r="V112" s="33"/>
      <c r="W112" s="34">
        <f t="shared" si="4"/>
        <v>12.375</v>
      </c>
      <c r="X112" s="69">
        <f t="shared" si="5"/>
        <v>12.375</v>
      </c>
      <c r="Y112" s="35" t="s">
        <v>279</v>
      </c>
      <c r="Z112" s="35" t="str">
        <f>VLOOKUP(Y112,ΣΧΟΛΕΙΑ!$A$2:$D$119,3,FALSE)</f>
        <v>Δ/νση ΔΕ Δ Αθήνας</v>
      </c>
      <c r="AA112" s="35"/>
      <c r="AB112" s="35"/>
      <c r="AC112" s="35"/>
      <c r="AD112" s="35"/>
      <c r="AE112" s="1"/>
    </row>
    <row r="113" spans="1:31" ht="25.5">
      <c r="A113" s="25">
        <v>110</v>
      </c>
      <c r="B113" s="26">
        <v>193446</v>
      </c>
      <c r="C113" s="27" t="s">
        <v>500</v>
      </c>
      <c r="D113" s="13" t="s">
        <v>38</v>
      </c>
      <c r="E113" s="13" t="s">
        <v>48</v>
      </c>
      <c r="F113" s="5" t="s">
        <v>654</v>
      </c>
      <c r="G113" s="5" t="s">
        <v>604</v>
      </c>
      <c r="H113" s="28" t="s">
        <v>316</v>
      </c>
      <c r="I113" s="29"/>
      <c r="J113" s="29">
        <v>2.5</v>
      </c>
      <c r="K113" s="29"/>
      <c r="L113" s="29"/>
      <c r="M113" s="29"/>
      <c r="N113" s="29">
        <v>0.5</v>
      </c>
      <c r="O113" s="29">
        <v>0.5</v>
      </c>
      <c r="P113" s="29"/>
      <c r="Q113" s="29"/>
      <c r="R113" s="65"/>
      <c r="S113" s="31">
        <f t="shared" si="3"/>
        <v>3.5</v>
      </c>
      <c r="T113" s="32">
        <v>11</v>
      </c>
      <c r="U113" s="32"/>
      <c r="V113" s="33"/>
      <c r="W113" s="34">
        <f t="shared" si="4"/>
        <v>11</v>
      </c>
      <c r="X113" s="69">
        <f t="shared" si="5"/>
        <v>14.5</v>
      </c>
      <c r="Y113" s="35" t="s">
        <v>246</v>
      </c>
      <c r="Z113" s="35" t="str">
        <f>VLOOKUP(Y113,ΣΧΟΛΕΙΑ!$A$2:$D$119,3,FALSE)</f>
        <v>Δ/νση ΔΕ Δ Αθήνας</v>
      </c>
      <c r="AA113" s="35" t="s">
        <v>283</v>
      </c>
      <c r="AB113" s="35" t="str">
        <f>VLOOKUP(AA113,ΣΧΟΛΕΙΑ!$A$2:$D$119,3,FALSE)</f>
        <v>Δ/νση ΔΕ Δ Αθήνας</v>
      </c>
      <c r="AC113" s="35" t="s">
        <v>218</v>
      </c>
      <c r="AD113" s="35" t="str">
        <f>VLOOKUP(AC113,ΣΧΟΛΕΙΑ!$A$2:$D$119,3,FALSE)</f>
        <v>Δ/νση ΔΕ Δ Αθήνας</v>
      </c>
      <c r="AE113" s="1"/>
    </row>
    <row r="114" spans="1:31" ht="38.25">
      <c r="A114" s="25">
        <v>111</v>
      </c>
      <c r="B114" s="26">
        <v>189364</v>
      </c>
      <c r="C114" s="27" t="s">
        <v>106</v>
      </c>
      <c r="D114" s="13" t="s">
        <v>14</v>
      </c>
      <c r="E114" s="13" t="s">
        <v>7</v>
      </c>
      <c r="F114" s="5" t="s">
        <v>650</v>
      </c>
      <c r="G114" s="5" t="s">
        <v>829</v>
      </c>
      <c r="H114" s="28" t="s">
        <v>316</v>
      </c>
      <c r="I114" s="29">
        <v>4</v>
      </c>
      <c r="J114" s="29"/>
      <c r="K114" s="29"/>
      <c r="L114" s="29"/>
      <c r="M114" s="29"/>
      <c r="N114" s="29">
        <v>0.5</v>
      </c>
      <c r="O114" s="29"/>
      <c r="P114" s="29">
        <v>1</v>
      </c>
      <c r="Q114" s="29"/>
      <c r="R114" s="65">
        <v>0.5</v>
      </c>
      <c r="S114" s="31">
        <f t="shared" si="3"/>
        <v>6</v>
      </c>
      <c r="T114" s="32">
        <v>8</v>
      </c>
      <c r="U114" s="32">
        <v>1.875</v>
      </c>
      <c r="V114" s="33"/>
      <c r="W114" s="34">
        <f t="shared" si="4"/>
        <v>9.875</v>
      </c>
      <c r="X114" s="69">
        <f t="shared" si="5"/>
        <v>15.875</v>
      </c>
      <c r="Y114" s="35" t="s">
        <v>309</v>
      </c>
      <c r="Z114" s="35" t="str">
        <f>VLOOKUP(Y114,ΣΧΟΛΕΙΑ!$A$2:$D$119,3,FALSE)</f>
        <v>Δ/νση ΔΕ Δ Αθήνας</v>
      </c>
      <c r="AA114" s="35"/>
      <c r="AB114" s="35"/>
      <c r="AC114" s="35"/>
      <c r="AD114" s="35"/>
      <c r="AE114" s="1"/>
    </row>
    <row r="115" spans="1:31" ht="25.5">
      <c r="A115" s="25">
        <v>112</v>
      </c>
      <c r="B115" s="26">
        <v>136280</v>
      </c>
      <c r="C115" s="27" t="s">
        <v>107</v>
      </c>
      <c r="D115" s="13" t="s">
        <v>108</v>
      </c>
      <c r="E115" s="13" t="s">
        <v>89</v>
      </c>
      <c r="F115" s="5" t="s">
        <v>650</v>
      </c>
      <c r="G115" s="5" t="s">
        <v>715</v>
      </c>
      <c r="H115" s="28" t="s">
        <v>316</v>
      </c>
      <c r="I115" s="29"/>
      <c r="J115" s="29"/>
      <c r="K115" s="29"/>
      <c r="L115" s="29"/>
      <c r="M115" s="29"/>
      <c r="N115" s="29">
        <v>0.5</v>
      </c>
      <c r="O115" s="29"/>
      <c r="P115" s="29">
        <v>1</v>
      </c>
      <c r="Q115" s="29"/>
      <c r="R115" s="30"/>
      <c r="S115" s="31">
        <f t="shared" si="3"/>
        <v>1.5</v>
      </c>
      <c r="T115" s="32">
        <v>11</v>
      </c>
      <c r="U115" s="32">
        <v>2</v>
      </c>
      <c r="V115" s="33"/>
      <c r="W115" s="34">
        <f t="shared" si="4"/>
        <v>13</v>
      </c>
      <c r="X115" s="69">
        <f t="shared" si="5"/>
        <v>14.5</v>
      </c>
      <c r="Y115" s="35" t="s">
        <v>213</v>
      </c>
      <c r="Z115" s="35" t="str">
        <f>VLOOKUP(Y115,ΣΧΟΛΕΙΑ!$A$2:$D$119,3,FALSE)</f>
        <v>Δ/νση ΔΕ Δ Αθήνας</v>
      </c>
      <c r="AA115" s="35"/>
      <c r="AB115" s="35"/>
      <c r="AC115" s="35"/>
      <c r="AD115" s="35"/>
      <c r="AE115" s="1"/>
    </row>
    <row r="116" spans="1:31" ht="15.75">
      <c r="A116" s="25">
        <v>113</v>
      </c>
      <c r="B116" s="26">
        <v>172679</v>
      </c>
      <c r="C116" s="27" t="s">
        <v>501</v>
      </c>
      <c r="D116" s="13" t="s">
        <v>18</v>
      </c>
      <c r="E116" s="13" t="s">
        <v>32</v>
      </c>
      <c r="F116" s="5" t="s">
        <v>652</v>
      </c>
      <c r="G116" s="5" t="s">
        <v>593</v>
      </c>
      <c r="H116" s="28" t="s">
        <v>316</v>
      </c>
      <c r="I116" s="29"/>
      <c r="J116" s="29">
        <v>2.5</v>
      </c>
      <c r="K116" s="29"/>
      <c r="L116" s="29"/>
      <c r="M116" s="29"/>
      <c r="N116" s="29"/>
      <c r="O116" s="29">
        <v>0.5</v>
      </c>
      <c r="P116" s="29"/>
      <c r="Q116" s="29">
        <v>0.25</v>
      </c>
      <c r="R116" s="30"/>
      <c r="S116" s="31">
        <f t="shared" si="3"/>
        <v>3.25</v>
      </c>
      <c r="T116" s="32">
        <v>9.75</v>
      </c>
      <c r="U116" s="32">
        <v>0.875</v>
      </c>
      <c r="V116" s="33"/>
      <c r="W116" s="34">
        <f t="shared" si="4"/>
        <v>10.625</v>
      </c>
      <c r="X116" s="69">
        <f t="shared" si="5"/>
        <v>13.875</v>
      </c>
      <c r="Y116" s="35" t="s">
        <v>261</v>
      </c>
      <c r="Z116" s="35" t="str">
        <f>VLOOKUP(Y116,ΣΧΟΛΕΙΑ!$A$2:$D$119,3,FALSE)</f>
        <v>Δ/νση ΔΕ Δ Αθήνας</v>
      </c>
      <c r="AA116" s="35"/>
      <c r="AB116" s="35"/>
      <c r="AC116" s="35"/>
      <c r="AD116" s="35"/>
      <c r="AE116" s="1"/>
    </row>
    <row r="117" spans="1:31" ht="25.5">
      <c r="A117" s="25">
        <v>114</v>
      </c>
      <c r="B117" s="26">
        <v>160347</v>
      </c>
      <c r="C117" s="27" t="s">
        <v>110</v>
      </c>
      <c r="D117" s="13" t="s">
        <v>66</v>
      </c>
      <c r="E117" s="13" t="s">
        <v>100</v>
      </c>
      <c r="F117" s="5" t="s">
        <v>665</v>
      </c>
      <c r="G117" s="5" t="s">
        <v>716</v>
      </c>
      <c r="H117" s="28" t="s">
        <v>316</v>
      </c>
      <c r="I117" s="29">
        <v>4</v>
      </c>
      <c r="J117" s="29"/>
      <c r="K117" s="29"/>
      <c r="L117" s="29"/>
      <c r="M117" s="29"/>
      <c r="N117" s="29">
        <v>0.5</v>
      </c>
      <c r="O117" s="29"/>
      <c r="P117" s="29"/>
      <c r="Q117" s="29"/>
      <c r="R117" s="30"/>
      <c r="S117" s="31">
        <f t="shared" si="3"/>
        <v>4.5</v>
      </c>
      <c r="T117" s="32">
        <v>11</v>
      </c>
      <c r="U117" s="32">
        <v>1.875</v>
      </c>
      <c r="V117" s="33"/>
      <c r="W117" s="34">
        <f t="shared" si="4"/>
        <v>12.875</v>
      </c>
      <c r="X117" s="69">
        <f t="shared" si="5"/>
        <v>17.375</v>
      </c>
      <c r="Y117" s="35" t="s">
        <v>291</v>
      </c>
      <c r="Z117" s="35" t="str">
        <f>VLOOKUP(Y117,ΣΧΟΛΕΙΑ!$A$2:$D$119,3,FALSE)</f>
        <v>Δ/νση ΔΕ Δ Αθήνας</v>
      </c>
      <c r="AA117" s="35"/>
      <c r="AB117" s="35" t="e">
        <f>VLOOKUP(AA117,ΣΧΟΛΕΙΑ!$A$2:$D$119,3,FALSE)</f>
        <v>#N/A</v>
      </c>
      <c r="AC117" s="35"/>
      <c r="AD117" s="35"/>
    </row>
    <row r="118" spans="1:31" ht="15.75">
      <c r="A118" s="25">
        <v>115</v>
      </c>
      <c r="B118" s="26">
        <v>148119</v>
      </c>
      <c r="C118" s="27" t="s">
        <v>503</v>
      </c>
      <c r="D118" s="13" t="s">
        <v>15</v>
      </c>
      <c r="E118" s="13" t="s">
        <v>23</v>
      </c>
      <c r="F118" s="5" t="s">
        <v>651</v>
      </c>
      <c r="G118" s="5" t="s">
        <v>607</v>
      </c>
      <c r="H118" s="28" t="s">
        <v>316</v>
      </c>
      <c r="I118" s="29"/>
      <c r="J118" s="29"/>
      <c r="K118" s="29"/>
      <c r="L118" s="29"/>
      <c r="M118" s="29"/>
      <c r="N118" s="29"/>
      <c r="O118" s="29"/>
      <c r="P118" s="29"/>
      <c r="Q118" s="29"/>
      <c r="R118" s="30"/>
      <c r="S118" s="31">
        <f t="shared" si="3"/>
        <v>0</v>
      </c>
      <c r="T118" s="32">
        <v>11</v>
      </c>
      <c r="U118" s="32"/>
      <c r="V118" s="33"/>
      <c r="W118" s="34">
        <f t="shared" si="4"/>
        <v>11</v>
      </c>
      <c r="X118" s="69">
        <f t="shared" si="5"/>
        <v>11</v>
      </c>
      <c r="Y118" s="35" t="s">
        <v>219</v>
      </c>
      <c r="Z118" s="35" t="str">
        <f>VLOOKUP(Y118,ΣΧΟΛΕΙΑ!$A$2:$D$119,3,FALSE)</f>
        <v>Δ/νση ΔΕ Δ Αθήνας</v>
      </c>
      <c r="AA118" s="35"/>
      <c r="AB118" s="35"/>
      <c r="AC118" s="35"/>
      <c r="AD118" s="35"/>
    </row>
    <row r="119" spans="1:31" ht="15.75">
      <c r="A119" s="25">
        <v>116</v>
      </c>
      <c r="B119" s="26">
        <v>131060</v>
      </c>
      <c r="C119" s="27" t="s">
        <v>504</v>
      </c>
      <c r="D119" s="13" t="s">
        <v>571</v>
      </c>
      <c r="E119" s="13" t="s">
        <v>23</v>
      </c>
      <c r="F119" s="5" t="s">
        <v>658</v>
      </c>
      <c r="G119" s="5" t="s">
        <v>778</v>
      </c>
      <c r="H119" s="28" t="s">
        <v>316</v>
      </c>
      <c r="I119" s="29">
        <v>4</v>
      </c>
      <c r="J119" s="29"/>
      <c r="K119" s="29"/>
      <c r="L119" s="29"/>
      <c r="M119" s="29">
        <v>0.5</v>
      </c>
      <c r="N119" s="29">
        <v>0.5</v>
      </c>
      <c r="O119" s="29"/>
      <c r="P119" s="29">
        <v>1</v>
      </c>
      <c r="Q119" s="29"/>
      <c r="R119" s="30"/>
      <c r="S119" s="31">
        <f t="shared" si="3"/>
        <v>6</v>
      </c>
      <c r="T119" s="32">
        <v>11</v>
      </c>
      <c r="U119" s="32">
        <v>2</v>
      </c>
      <c r="V119" s="33"/>
      <c r="W119" s="34">
        <f t="shared" si="4"/>
        <v>13</v>
      </c>
      <c r="X119" s="69">
        <f t="shared" si="5"/>
        <v>19</v>
      </c>
      <c r="Y119" s="56" t="s">
        <v>866</v>
      </c>
      <c r="Z119" s="56" t="s">
        <v>878</v>
      </c>
      <c r="AA119" s="35"/>
      <c r="AB119" s="35"/>
      <c r="AC119" s="35"/>
      <c r="AD119" s="35"/>
    </row>
    <row r="120" spans="1:31" ht="15.75">
      <c r="A120" s="25">
        <v>117</v>
      </c>
      <c r="B120" s="115">
        <v>157987</v>
      </c>
      <c r="C120" s="27" t="s">
        <v>505</v>
      </c>
      <c r="D120" s="13" t="s">
        <v>574</v>
      </c>
      <c r="E120" s="13" t="s">
        <v>29</v>
      </c>
      <c r="F120" s="5" t="s">
        <v>694</v>
      </c>
      <c r="G120" s="5"/>
      <c r="H120" s="46" t="s">
        <v>642</v>
      </c>
      <c r="I120" s="29"/>
      <c r="J120" s="29">
        <v>2.5</v>
      </c>
      <c r="K120" s="29"/>
      <c r="L120" s="29"/>
      <c r="M120" s="29">
        <v>0.5</v>
      </c>
      <c r="N120" s="29">
        <v>0.5</v>
      </c>
      <c r="O120" s="29"/>
      <c r="P120" s="29"/>
      <c r="Q120" s="29"/>
      <c r="R120" s="30"/>
      <c r="S120" s="31">
        <f t="shared" si="3"/>
        <v>3.5</v>
      </c>
      <c r="T120" s="32">
        <v>11</v>
      </c>
      <c r="U120" s="32">
        <v>2</v>
      </c>
      <c r="V120" s="33"/>
      <c r="W120" s="34">
        <f t="shared" si="4"/>
        <v>13</v>
      </c>
      <c r="X120" s="69">
        <f t="shared" si="5"/>
        <v>16.5</v>
      </c>
      <c r="Y120" s="35" t="s">
        <v>265</v>
      </c>
      <c r="Z120" s="35" t="str">
        <f>VLOOKUP(Y120,ΣΧΟΛΕΙΑ!$A$2:$D$119,3,FALSE)</f>
        <v>Δ/νση ΔΕ Δ Αθήνας</v>
      </c>
      <c r="AA120" s="35"/>
      <c r="AB120" s="35"/>
      <c r="AC120" s="35"/>
      <c r="AD120" s="35"/>
    </row>
    <row r="121" spans="1:31" ht="25.5">
      <c r="A121" s="25">
        <v>118</v>
      </c>
      <c r="B121" s="26">
        <v>163232</v>
      </c>
      <c r="C121" s="27" t="s">
        <v>506</v>
      </c>
      <c r="D121" s="13" t="s">
        <v>12</v>
      </c>
      <c r="E121" s="13" t="s">
        <v>830</v>
      </c>
      <c r="F121" s="5" t="s">
        <v>652</v>
      </c>
      <c r="G121" s="64" t="s">
        <v>831</v>
      </c>
      <c r="H121" s="46" t="s">
        <v>774</v>
      </c>
      <c r="I121" s="29"/>
      <c r="J121" s="29">
        <v>2.5</v>
      </c>
      <c r="K121" s="29"/>
      <c r="L121" s="29"/>
      <c r="M121" s="29"/>
      <c r="N121" s="29"/>
      <c r="O121" s="29"/>
      <c r="P121" s="29"/>
      <c r="Q121" s="29"/>
      <c r="R121" s="30"/>
      <c r="S121" s="31">
        <f t="shared" si="3"/>
        <v>2.5</v>
      </c>
      <c r="T121" s="32">
        <v>11</v>
      </c>
      <c r="U121" s="32"/>
      <c r="V121" s="33"/>
      <c r="W121" s="34">
        <f t="shared" si="4"/>
        <v>11</v>
      </c>
      <c r="X121" s="69">
        <f t="shared" si="5"/>
        <v>13.5</v>
      </c>
      <c r="Y121" s="56" t="s">
        <v>892</v>
      </c>
      <c r="Z121" s="56" t="s">
        <v>878</v>
      </c>
      <c r="AA121" s="35" t="s">
        <v>241</v>
      </c>
      <c r="AB121" s="35" t="str">
        <f>VLOOKUP(AA121,ΣΧΟΛΕΙΑ!$A$2:$D$119,3,FALSE)</f>
        <v>Δ/νση ΔΕ Δ Αθήνας</v>
      </c>
      <c r="AC121" s="56" t="s">
        <v>893</v>
      </c>
      <c r="AD121" s="56" t="s">
        <v>878</v>
      </c>
    </row>
    <row r="122" spans="1:31" ht="15.75">
      <c r="A122" s="25">
        <v>119</v>
      </c>
      <c r="B122" s="26">
        <v>906489</v>
      </c>
      <c r="C122" s="27" t="s">
        <v>507</v>
      </c>
      <c r="D122" s="13" t="s">
        <v>575</v>
      </c>
      <c r="E122" s="13" t="s">
        <v>6</v>
      </c>
      <c r="F122" s="5" t="s">
        <v>650</v>
      </c>
      <c r="G122" s="5" t="s">
        <v>608</v>
      </c>
      <c r="H122" s="28" t="s">
        <v>316</v>
      </c>
      <c r="I122" s="29"/>
      <c r="J122" s="29"/>
      <c r="K122" s="29"/>
      <c r="L122" s="29"/>
      <c r="M122" s="29"/>
      <c r="N122" s="29">
        <v>0.5</v>
      </c>
      <c r="O122" s="29"/>
      <c r="P122" s="29"/>
      <c r="Q122" s="29"/>
      <c r="R122" s="30"/>
      <c r="S122" s="31">
        <f t="shared" si="3"/>
        <v>0.5</v>
      </c>
      <c r="T122" s="32">
        <v>11</v>
      </c>
      <c r="U122" s="32">
        <v>0.125</v>
      </c>
      <c r="V122" s="33"/>
      <c r="W122" s="34">
        <f t="shared" si="4"/>
        <v>11.125</v>
      </c>
      <c r="X122" s="69">
        <f t="shared" si="5"/>
        <v>11.625</v>
      </c>
      <c r="Y122" s="35" t="s">
        <v>218</v>
      </c>
      <c r="Z122" s="35" t="str">
        <f>VLOOKUP(Y122,ΣΧΟΛΕΙΑ!$A$2:$D$119,3,FALSE)</f>
        <v>Δ/νση ΔΕ Δ Αθήνας</v>
      </c>
      <c r="AA122" s="35"/>
      <c r="AB122" s="35"/>
      <c r="AC122" s="35"/>
      <c r="AD122" s="35"/>
    </row>
    <row r="123" spans="1:31" ht="25.5">
      <c r="A123" s="25">
        <v>120</v>
      </c>
      <c r="B123" s="26">
        <v>158315</v>
      </c>
      <c r="C123" s="27" t="s">
        <v>508</v>
      </c>
      <c r="D123" s="13" t="s">
        <v>49</v>
      </c>
      <c r="E123" s="13" t="s">
        <v>32</v>
      </c>
      <c r="F123" s="5" t="s">
        <v>695</v>
      </c>
      <c r="G123" s="5" t="s">
        <v>610</v>
      </c>
      <c r="H123" s="28" t="s">
        <v>316</v>
      </c>
      <c r="I123" s="29">
        <v>4</v>
      </c>
      <c r="J123" s="29"/>
      <c r="K123" s="29"/>
      <c r="L123" s="29"/>
      <c r="M123" s="29"/>
      <c r="N123" s="29">
        <v>0.5</v>
      </c>
      <c r="O123" s="29"/>
      <c r="P123" s="29"/>
      <c r="Q123" s="29"/>
      <c r="R123" s="30"/>
      <c r="S123" s="31">
        <f t="shared" si="3"/>
        <v>4.5</v>
      </c>
      <c r="T123" s="32">
        <v>11</v>
      </c>
      <c r="U123" s="32">
        <v>2</v>
      </c>
      <c r="V123" s="33"/>
      <c r="W123" s="34">
        <f t="shared" si="4"/>
        <v>13</v>
      </c>
      <c r="X123" s="69">
        <f t="shared" si="5"/>
        <v>17.5</v>
      </c>
      <c r="Y123" s="51" t="s">
        <v>609</v>
      </c>
      <c r="Z123" s="56" t="s">
        <v>879</v>
      </c>
      <c r="AA123" s="35" t="s">
        <v>265</v>
      </c>
      <c r="AB123" s="35" t="str">
        <f>VLOOKUP(AA123,ΣΧΟΛΕΙΑ!$A$2:$D$119,3,FALSE)</f>
        <v>Δ/νση ΔΕ Δ Αθήνας</v>
      </c>
      <c r="AC123" s="35"/>
      <c r="AD123" s="35"/>
    </row>
    <row r="124" spans="1:31" ht="25.5">
      <c r="A124" s="25">
        <v>121</v>
      </c>
      <c r="B124" s="26">
        <v>178123</v>
      </c>
      <c r="C124" s="27" t="s">
        <v>509</v>
      </c>
      <c r="D124" s="13" t="s">
        <v>576</v>
      </c>
      <c r="E124" s="13" t="s">
        <v>747</v>
      </c>
      <c r="F124" s="5" t="s">
        <v>652</v>
      </c>
      <c r="G124" s="5" t="s">
        <v>699</v>
      </c>
      <c r="H124" s="28" t="s">
        <v>316</v>
      </c>
      <c r="I124" s="29">
        <v>4</v>
      </c>
      <c r="J124" s="29"/>
      <c r="K124" s="29">
        <v>2</v>
      </c>
      <c r="L124" s="29"/>
      <c r="M124" s="29"/>
      <c r="N124" s="29"/>
      <c r="O124" s="29">
        <v>0.5</v>
      </c>
      <c r="P124" s="29"/>
      <c r="Q124" s="29"/>
      <c r="R124" s="30"/>
      <c r="S124" s="31">
        <f t="shared" si="3"/>
        <v>6.5</v>
      </c>
      <c r="T124" s="32">
        <v>5.5</v>
      </c>
      <c r="U124" s="32">
        <v>0.31</v>
      </c>
      <c r="V124" s="33"/>
      <c r="W124" s="34">
        <f t="shared" si="4"/>
        <v>5.81</v>
      </c>
      <c r="X124" s="69">
        <f t="shared" si="5"/>
        <v>12.309999999999999</v>
      </c>
      <c r="Y124" s="12" t="s">
        <v>796</v>
      </c>
      <c r="Z124" s="35" t="str">
        <f>VLOOKUP(Y124,ΣΧΟΛΕΙΑ!$A$2:$D$119,3,FALSE)</f>
        <v>Δ/νση ΔΕ Δ Αθήνας</v>
      </c>
      <c r="AA124" s="35" t="s">
        <v>268</v>
      </c>
      <c r="AB124" s="35" t="str">
        <f>VLOOKUP(AA124,ΣΧΟΛΕΙΑ!$A$2:$D$119,3,FALSE)</f>
        <v>Δ/νση ΔΕ Δ Αθήνας</v>
      </c>
      <c r="AC124" s="35"/>
      <c r="AD124" s="35"/>
    </row>
    <row r="125" spans="1:31" ht="25.5">
      <c r="A125" s="25">
        <v>122</v>
      </c>
      <c r="B125" s="26">
        <v>175511</v>
      </c>
      <c r="C125" s="27" t="s">
        <v>510</v>
      </c>
      <c r="D125" s="13" t="s">
        <v>76</v>
      </c>
      <c r="E125" s="13" t="s">
        <v>582</v>
      </c>
      <c r="F125" s="12" t="s">
        <v>650</v>
      </c>
      <c r="G125" s="5" t="s">
        <v>40</v>
      </c>
      <c r="H125" s="28" t="s">
        <v>316</v>
      </c>
      <c r="I125" s="29"/>
      <c r="J125" s="29">
        <v>2.5</v>
      </c>
      <c r="K125" s="29"/>
      <c r="L125" s="29"/>
      <c r="M125" s="29"/>
      <c r="N125" s="29">
        <v>0.5</v>
      </c>
      <c r="O125" s="29">
        <v>0.5</v>
      </c>
      <c r="P125" s="29"/>
      <c r="Q125" s="29"/>
      <c r="R125" s="30"/>
      <c r="S125" s="31">
        <f t="shared" si="3"/>
        <v>3.5</v>
      </c>
      <c r="T125" s="32">
        <v>11</v>
      </c>
      <c r="U125" s="32">
        <v>0.187</v>
      </c>
      <c r="V125" s="33"/>
      <c r="W125" s="34">
        <f t="shared" si="4"/>
        <v>11.186999999999999</v>
      </c>
      <c r="X125" s="69">
        <f t="shared" si="5"/>
        <v>14.686999999999999</v>
      </c>
      <c r="Y125" s="35" t="s">
        <v>234</v>
      </c>
      <c r="Z125" s="35" t="str">
        <f>VLOOKUP(Y125,ΣΧΟΛΕΙΑ!$A$2:$D$119,3,FALSE)</f>
        <v>Δ/νση ΔΕ Δ Αθήνας</v>
      </c>
      <c r="AA125" s="35"/>
      <c r="AB125" s="35"/>
      <c r="AC125" s="35"/>
      <c r="AD125" s="35"/>
    </row>
    <row r="126" spans="1:31" ht="38.25">
      <c r="A126" s="25">
        <v>123</v>
      </c>
      <c r="B126" s="26">
        <v>149106</v>
      </c>
      <c r="C126" s="27" t="s">
        <v>113</v>
      </c>
      <c r="D126" s="13" t="s">
        <v>12</v>
      </c>
      <c r="E126" s="13" t="s">
        <v>48</v>
      </c>
      <c r="F126" s="5" t="s">
        <v>765</v>
      </c>
      <c r="G126" s="5" t="s">
        <v>74</v>
      </c>
      <c r="H126" s="28" t="s">
        <v>316</v>
      </c>
      <c r="I126" s="29"/>
      <c r="J126" s="29">
        <v>2.5</v>
      </c>
      <c r="K126" s="29">
        <v>2</v>
      </c>
      <c r="L126" s="29"/>
      <c r="M126" s="29"/>
      <c r="N126" s="29">
        <v>0.5</v>
      </c>
      <c r="O126" s="29"/>
      <c r="P126" s="29">
        <v>1</v>
      </c>
      <c r="Q126" s="29"/>
      <c r="R126" s="30"/>
      <c r="S126" s="31">
        <f t="shared" si="3"/>
        <v>6</v>
      </c>
      <c r="T126" s="32">
        <v>11</v>
      </c>
      <c r="U126" s="32">
        <v>2</v>
      </c>
      <c r="V126" s="33"/>
      <c r="W126" s="34">
        <f t="shared" si="4"/>
        <v>13</v>
      </c>
      <c r="X126" s="69">
        <f t="shared" si="5"/>
        <v>19</v>
      </c>
      <c r="Y126" s="35" t="s">
        <v>268</v>
      </c>
      <c r="Z126" s="35" t="str">
        <f>VLOOKUP(Y126,ΣΧΟΛΕΙΑ!$A$2:$D$119,3,FALSE)</f>
        <v>Δ/νση ΔΕ Δ Αθήνας</v>
      </c>
      <c r="AA126" s="35" t="s">
        <v>308</v>
      </c>
      <c r="AB126" s="35" t="str">
        <f>VLOOKUP(AA126,ΣΧΟΛΕΙΑ!$A$2:$D$119,3,FALSE)</f>
        <v>Δ/νση ΔΕ Δ Αθήνας</v>
      </c>
      <c r="AC126" s="35"/>
      <c r="AD126" s="35"/>
      <c r="AE126" s="1"/>
    </row>
    <row r="127" spans="1:31" ht="25.5">
      <c r="A127" s="25">
        <v>124</v>
      </c>
      <c r="B127" s="26">
        <v>175513</v>
      </c>
      <c r="C127" s="27" t="s">
        <v>502</v>
      </c>
      <c r="D127" s="13" t="s">
        <v>166</v>
      </c>
      <c r="E127" s="13" t="s">
        <v>48</v>
      </c>
      <c r="F127" s="5" t="s">
        <v>650</v>
      </c>
      <c r="G127" s="5" t="s">
        <v>717</v>
      </c>
      <c r="H127" s="28" t="s">
        <v>316</v>
      </c>
      <c r="I127" s="29"/>
      <c r="J127" s="29"/>
      <c r="K127" s="29"/>
      <c r="L127" s="29"/>
      <c r="M127" s="29"/>
      <c r="N127" s="29">
        <v>0.5</v>
      </c>
      <c r="O127" s="29"/>
      <c r="P127" s="29">
        <v>1</v>
      </c>
      <c r="Q127" s="29">
        <v>0.25</v>
      </c>
      <c r="R127" s="30"/>
      <c r="S127" s="31">
        <f>I127+J127+K127+L127+M127+N127+O127+P127+Q127+R127</f>
        <v>1.75</v>
      </c>
      <c r="T127" s="32">
        <v>7.25</v>
      </c>
      <c r="U127" s="32"/>
      <c r="V127" s="33"/>
      <c r="W127" s="34">
        <f t="shared" si="4"/>
        <v>7.25</v>
      </c>
      <c r="X127" s="69">
        <f t="shared" si="5"/>
        <v>9</v>
      </c>
      <c r="Y127" s="35" t="s">
        <v>263</v>
      </c>
      <c r="Z127" s="35" t="str">
        <f>VLOOKUP(Y127,ΣΧΟΛΕΙΑ!$A$2:$D$119,3,FALSE)</f>
        <v>Δ/νση ΔΕ Δ Αθήνας</v>
      </c>
      <c r="AA127" s="35"/>
      <c r="AB127" s="35"/>
      <c r="AC127" s="35"/>
      <c r="AD127" s="35"/>
    </row>
    <row r="128" spans="1:31" ht="25.5">
      <c r="A128" s="25">
        <v>125</v>
      </c>
      <c r="B128" s="26">
        <v>155229</v>
      </c>
      <c r="C128" s="27" t="s">
        <v>114</v>
      </c>
      <c r="D128" s="13" t="s">
        <v>9</v>
      </c>
      <c r="E128" s="13" t="s">
        <v>89</v>
      </c>
      <c r="F128" s="5" t="s">
        <v>666</v>
      </c>
      <c r="G128" s="5" t="s">
        <v>832</v>
      </c>
      <c r="H128" s="28" t="s">
        <v>316</v>
      </c>
      <c r="I128" s="29"/>
      <c r="J128" s="29"/>
      <c r="K128" s="29"/>
      <c r="L128" s="29"/>
      <c r="M128" s="29"/>
      <c r="N128" s="29">
        <v>0.5</v>
      </c>
      <c r="O128" s="29"/>
      <c r="P128" s="29"/>
      <c r="Q128" s="29"/>
      <c r="R128" s="30"/>
      <c r="S128" s="31">
        <f t="shared" ref="S128:S156" si="6">I128+J128+K128+L128+M128+N128+O128+P128+Q128+R128</f>
        <v>0.5</v>
      </c>
      <c r="T128" s="32">
        <v>11</v>
      </c>
      <c r="U128" s="32">
        <v>2</v>
      </c>
      <c r="V128" s="33"/>
      <c r="W128" s="34">
        <f t="shared" si="4"/>
        <v>13</v>
      </c>
      <c r="X128" s="69">
        <f t="shared" si="5"/>
        <v>13.5</v>
      </c>
      <c r="Y128" s="35" t="s">
        <v>226</v>
      </c>
      <c r="Z128" s="35" t="str">
        <f>VLOOKUP(Y128,ΣΧΟΛΕΙΑ!$A$2:$D$119,3,FALSE)</f>
        <v>Δ/νση ΔΕ Δ Αθήνας</v>
      </c>
      <c r="AA128" s="35" t="s">
        <v>631</v>
      </c>
      <c r="AB128" s="35" t="str">
        <f>VLOOKUP(AA128,ΣΧΟΛΕΙΑ!$A$2:$D$119,3,FALSE)</f>
        <v>Δ/νση ΔΕ Δ Αθήνας</v>
      </c>
      <c r="AC128" s="35" t="s">
        <v>227</v>
      </c>
      <c r="AD128" s="35" t="str">
        <f>VLOOKUP(AC128,ΣΧΟΛΕΙΑ!$A$2:$D$119,3,FALSE)</f>
        <v>Δ/νση ΔΕ Δ Αθήνας</v>
      </c>
    </row>
    <row r="129" spans="1:31" ht="25.5">
      <c r="A129" s="25">
        <v>126</v>
      </c>
      <c r="B129" s="26">
        <v>173982</v>
      </c>
      <c r="C129" s="27" t="s">
        <v>115</v>
      </c>
      <c r="D129" s="13" t="s">
        <v>53</v>
      </c>
      <c r="E129" s="13" t="s">
        <v>21</v>
      </c>
      <c r="F129" s="5" t="s">
        <v>665</v>
      </c>
      <c r="G129" s="5" t="s">
        <v>833</v>
      </c>
      <c r="H129" s="28" t="s">
        <v>316</v>
      </c>
      <c r="I129" s="29"/>
      <c r="J129" s="29">
        <v>2.5</v>
      </c>
      <c r="K129" s="29"/>
      <c r="L129" s="29"/>
      <c r="M129" s="29"/>
      <c r="N129" s="29">
        <v>0.5</v>
      </c>
      <c r="O129" s="29"/>
      <c r="P129" s="29">
        <v>1</v>
      </c>
      <c r="Q129" s="29"/>
      <c r="R129" s="30"/>
      <c r="S129" s="31">
        <f t="shared" si="6"/>
        <v>4</v>
      </c>
      <c r="T129" s="32">
        <v>4.75</v>
      </c>
      <c r="U129" s="32">
        <v>0.875</v>
      </c>
      <c r="V129" s="33"/>
      <c r="W129" s="34">
        <f t="shared" si="4"/>
        <v>5.625</v>
      </c>
      <c r="X129" s="69">
        <f t="shared" si="5"/>
        <v>9.625</v>
      </c>
      <c r="Y129" s="35" t="s">
        <v>635</v>
      </c>
      <c r="Z129" s="35" t="str">
        <f>VLOOKUP(Y129,ΣΧΟΛΕΙΑ!$A$2:$D$119,3,FALSE)</f>
        <v>Δ/νση ΔΕ Δ Αθήνας</v>
      </c>
      <c r="AA129" s="35" t="s">
        <v>296</v>
      </c>
      <c r="AB129" s="35" t="str">
        <f>VLOOKUP(AA129,ΣΧΟΛΕΙΑ!$A$2:$D$119,3,FALSE)</f>
        <v>Δ/νση ΔΕ Δ Αθήνας</v>
      </c>
      <c r="AC129" s="35" t="s">
        <v>278</v>
      </c>
      <c r="AD129" s="35" t="str">
        <f>VLOOKUP(AC129,ΣΧΟΛΕΙΑ!$A$2:$D$119,3,FALSE)</f>
        <v>Δ/νση ΔΕ Δ Αθήνας</v>
      </c>
    </row>
    <row r="130" spans="1:31" ht="15.75">
      <c r="A130" s="25">
        <v>127</v>
      </c>
      <c r="B130" s="26">
        <v>150936</v>
      </c>
      <c r="C130" s="27" t="s">
        <v>771</v>
      </c>
      <c r="D130" s="13" t="s">
        <v>741</v>
      </c>
      <c r="E130" s="13" t="s">
        <v>109</v>
      </c>
      <c r="F130" s="5" t="s">
        <v>654</v>
      </c>
      <c r="G130" s="5" t="s">
        <v>610</v>
      </c>
      <c r="H130" s="28" t="s">
        <v>316</v>
      </c>
      <c r="I130" s="29"/>
      <c r="J130" s="29"/>
      <c r="K130" s="29"/>
      <c r="L130" s="29"/>
      <c r="M130" s="29"/>
      <c r="N130" s="29">
        <v>0.5</v>
      </c>
      <c r="O130" s="29">
        <v>0.5</v>
      </c>
      <c r="P130" s="29"/>
      <c r="Q130" s="29"/>
      <c r="R130" s="30"/>
      <c r="S130" s="31">
        <f t="shared" si="6"/>
        <v>1</v>
      </c>
      <c r="T130" s="32">
        <v>11</v>
      </c>
      <c r="U130" s="32">
        <v>2</v>
      </c>
      <c r="V130" s="33"/>
      <c r="W130" s="34">
        <f t="shared" si="4"/>
        <v>13</v>
      </c>
      <c r="X130" s="69">
        <f t="shared" si="5"/>
        <v>14</v>
      </c>
      <c r="Y130" s="56" t="s">
        <v>834</v>
      </c>
      <c r="Z130" s="56" t="s">
        <v>879</v>
      </c>
      <c r="AA130" s="35"/>
      <c r="AB130" s="35"/>
      <c r="AC130" s="35"/>
      <c r="AD130" s="35"/>
    </row>
    <row r="131" spans="1:31" ht="15.75">
      <c r="A131" s="25">
        <v>128</v>
      </c>
      <c r="B131" s="26">
        <v>161248</v>
      </c>
      <c r="C131" s="27" t="s">
        <v>117</v>
      </c>
      <c r="D131" s="13" t="s">
        <v>118</v>
      </c>
      <c r="E131" s="13" t="s">
        <v>103</v>
      </c>
      <c r="F131" s="5" t="s">
        <v>696</v>
      </c>
      <c r="G131" s="5" t="s">
        <v>835</v>
      </c>
      <c r="H131" s="28" t="s">
        <v>316</v>
      </c>
      <c r="I131" s="29"/>
      <c r="J131" s="29">
        <v>2.5</v>
      </c>
      <c r="K131" s="29">
        <v>2</v>
      </c>
      <c r="L131" s="118">
        <v>0.5</v>
      </c>
      <c r="M131" s="29">
        <v>0.5</v>
      </c>
      <c r="N131" s="29">
        <v>0.5</v>
      </c>
      <c r="O131" s="29"/>
      <c r="P131" s="29">
        <v>1</v>
      </c>
      <c r="Q131" s="29">
        <v>0.25</v>
      </c>
      <c r="R131" s="30"/>
      <c r="S131" s="31">
        <f t="shared" si="6"/>
        <v>7.25</v>
      </c>
      <c r="T131" s="32">
        <v>11</v>
      </c>
      <c r="U131" s="32">
        <v>2</v>
      </c>
      <c r="V131" s="33"/>
      <c r="W131" s="34">
        <f t="shared" ref="W131:W194" si="7">T131+U131+V131</f>
        <v>13</v>
      </c>
      <c r="X131" s="69">
        <f t="shared" ref="X131:X194" si="8">S131+W131</f>
        <v>20.25</v>
      </c>
      <c r="Y131" s="35" t="s">
        <v>305</v>
      </c>
      <c r="Z131" s="35" t="str">
        <f>VLOOKUP(Y131,ΣΧΟΛΕΙΑ!$A$2:$D$119,3,FALSE)</f>
        <v>Δ/νση ΔΕ Δ Αθήνας</v>
      </c>
      <c r="AA131" s="35"/>
      <c r="AB131" s="35"/>
      <c r="AC131" s="35"/>
      <c r="AD131" s="35"/>
    </row>
    <row r="132" spans="1:31" ht="25.5">
      <c r="A132" s="25">
        <v>129</v>
      </c>
      <c r="B132" s="26">
        <v>175525</v>
      </c>
      <c r="C132" s="27" t="s">
        <v>511</v>
      </c>
      <c r="D132" s="13" t="s">
        <v>51</v>
      </c>
      <c r="E132" s="13" t="s">
        <v>48</v>
      </c>
      <c r="F132" s="5" t="s">
        <v>650</v>
      </c>
      <c r="G132" s="12" t="s">
        <v>916</v>
      </c>
      <c r="H132" s="28" t="s">
        <v>316</v>
      </c>
      <c r="I132" s="29">
        <v>4</v>
      </c>
      <c r="J132" s="29"/>
      <c r="K132" s="29"/>
      <c r="L132" s="29"/>
      <c r="M132" s="29"/>
      <c r="N132" s="29">
        <v>0.5</v>
      </c>
      <c r="O132" s="29"/>
      <c r="P132" s="29">
        <v>1</v>
      </c>
      <c r="Q132" s="29"/>
      <c r="R132" s="30"/>
      <c r="S132" s="31">
        <f t="shared" si="6"/>
        <v>5.5</v>
      </c>
      <c r="T132" s="32">
        <v>2</v>
      </c>
      <c r="U132" s="32"/>
      <c r="V132" s="33"/>
      <c r="W132" s="34">
        <f t="shared" si="7"/>
        <v>2</v>
      </c>
      <c r="X132" s="69">
        <f t="shared" si="8"/>
        <v>7.5</v>
      </c>
      <c r="Y132" s="35" t="s">
        <v>300</v>
      </c>
      <c r="Z132" s="35" t="str">
        <f>VLOOKUP(Y132,ΣΧΟΛΕΙΑ!$A$2:$D$119,3,FALSE)</f>
        <v>Δ/νση ΔΕ Δ Αθήνας</v>
      </c>
      <c r="AA132" s="35" t="s">
        <v>217</v>
      </c>
      <c r="AB132" s="35" t="str">
        <f>VLOOKUP(AA132,ΣΧΟΛΕΙΑ!$A$2:$D$119,3,FALSE)</f>
        <v>Δ/νση ΔΕ Δ Αθήνας</v>
      </c>
      <c r="AC132" s="35"/>
      <c r="AD132" s="35"/>
    </row>
    <row r="133" spans="1:31" ht="25.5">
      <c r="A133" s="25">
        <v>130</v>
      </c>
      <c r="B133" s="26">
        <v>164077</v>
      </c>
      <c r="C133" s="27" t="s">
        <v>512</v>
      </c>
      <c r="D133" s="13" t="s">
        <v>119</v>
      </c>
      <c r="E133" s="13" t="s">
        <v>21</v>
      </c>
      <c r="F133" s="5" t="s">
        <v>650</v>
      </c>
      <c r="G133" s="76" t="s">
        <v>898</v>
      </c>
      <c r="H133" s="28" t="s">
        <v>316</v>
      </c>
      <c r="I133" s="29">
        <v>4</v>
      </c>
      <c r="J133" s="29"/>
      <c r="K133" s="29"/>
      <c r="L133" s="29"/>
      <c r="M133" s="29"/>
      <c r="N133" s="29">
        <v>0.5</v>
      </c>
      <c r="O133" s="29"/>
      <c r="P133" s="29">
        <v>1</v>
      </c>
      <c r="Q133" s="29">
        <v>0.25</v>
      </c>
      <c r="R133" s="30"/>
      <c r="S133" s="31">
        <f t="shared" si="6"/>
        <v>5.75</v>
      </c>
      <c r="T133" s="32">
        <v>11</v>
      </c>
      <c r="U133" s="32">
        <v>1.875</v>
      </c>
      <c r="V133" s="33"/>
      <c r="W133" s="34">
        <f t="shared" si="7"/>
        <v>12.875</v>
      </c>
      <c r="X133" s="69">
        <f t="shared" si="8"/>
        <v>18.625</v>
      </c>
      <c r="Y133" s="35" t="s">
        <v>277</v>
      </c>
      <c r="Z133" s="35" t="str">
        <f>VLOOKUP(Y133,ΣΧΟΛΕΙΑ!$A$2:$D$119,3,FALSE)</f>
        <v>Δ/νση ΔΕ Δ Αθήνας</v>
      </c>
      <c r="AA133" s="35"/>
      <c r="AB133" s="35"/>
      <c r="AC133" s="35"/>
      <c r="AD133" s="35"/>
    </row>
    <row r="134" spans="1:31" ht="25.5">
      <c r="A134" s="25">
        <v>131</v>
      </c>
      <c r="B134" s="26">
        <v>164513</v>
      </c>
      <c r="C134" s="27" t="s">
        <v>513</v>
      </c>
      <c r="D134" s="13" t="s">
        <v>66</v>
      </c>
      <c r="E134" s="13" t="s">
        <v>14</v>
      </c>
      <c r="F134" s="5" t="s">
        <v>659</v>
      </c>
      <c r="G134" s="5" t="s">
        <v>836</v>
      </c>
      <c r="H134" s="28" t="s">
        <v>316</v>
      </c>
      <c r="I134" s="29"/>
      <c r="J134" s="29"/>
      <c r="K134" s="29"/>
      <c r="L134" s="29"/>
      <c r="M134" s="29"/>
      <c r="N134" s="29">
        <v>0.5</v>
      </c>
      <c r="O134" s="29"/>
      <c r="P134" s="29"/>
      <c r="Q134" s="29"/>
      <c r="R134" s="30"/>
      <c r="S134" s="31">
        <f t="shared" si="6"/>
        <v>0.5</v>
      </c>
      <c r="T134" s="32">
        <v>11</v>
      </c>
      <c r="U134" s="32"/>
      <c r="V134" s="33"/>
      <c r="W134" s="34">
        <f t="shared" si="7"/>
        <v>11</v>
      </c>
      <c r="X134" s="69">
        <f t="shared" si="8"/>
        <v>11.5</v>
      </c>
      <c r="Y134" s="35" t="s">
        <v>271</v>
      </c>
      <c r="Z134" s="35" t="str">
        <f>VLOOKUP(Y134,ΣΧΟΛΕΙΑ!$A$2:$D$119,3,FALSE)</f>
        <v>Δ/νση ΔΕ Δ Αθήνας</v>
      </c>
      <c r="AA134" s="35"/>
      <c r="AB134" s="35"/>
      <c r="AC134" s="35"/>
      <c r="AD134" s="35"/>
    </row>
    <row r="135" spans="1:31" ht="25.5">
      <c r="A135" s="25">
        <v>132</v>
      </c>
      <c r="B135" s="26">
        <v>156996</v>
      </c>
      <c r="C135" s="27" t="s">
        <v>837</v>
      </c>
      <c r="D135" s="13" t="s">
        <v>166</v>
      </c>
      <c r="E135" s="13" t="s">
        <v>99</v>
      </c>
      <c r="F135" s="5" t="s">
        <v>656</v>
      </c>
      <c r="G135" s="5" t="s">
        <v>708</v>
      </c>
      <c r="H135" s="28" t="s">
        <v>316</v>
      </c>
      <c r="I135" s="29"/>
      <c r="J135" s="29"/>
      <c r="K135" s="29"/>
      <c r="L135" s="29"/>
      <c r="M135" s="29"/>
      <c r="N135" s="29"/>
      <c r="O135" s="29">
        <v>0.5</v>
      </c>
      <c r="P135" s="29"/>
      <c r="Q135" s="29">
        <v>0.25</v>
      </c>
      <c r="R135" s="30"/>
      <c r="S135" s="31">
        <f t="shared" si="6"/>
        <v>0.75</v>
      </c>
      <c r="T135" s="32">
        <v>11</v>
      </c>
      <c r="U135" s="32"/>
      <c r="V135" s="33"/>
      <c r="W135" s="34">
        <f t="shared" si="7"/>
        <v>11</v>
      </c>
      <c r="X135" s="69">
        <f t="shared" si="8"/>
        <v>11.75</v>
      </c>
      <c r="Y135" s="35" t="s">
        <v>240</v>
      </c>
      <c r="Z135" s="35" t="str">
        <f>VLOOKUP(Y135,ΣΧΟΛΕΙΑ!$A$2:$D$119,3,FALSE)</f>
        <v>Δ/νση ΔΕ Δ Αθήνας</v>
      </c>
      <c r="AA135" s="35"/>
      <c r="AB135" s="35"/>
      <c r="AC135" s="35"/>
      <c r="AD135" s="35"/>
    </row>
    <row r="136" spans="1:31" ht="25.5">
      <c r="A136" s="25">
        <v>133</v>
      </c>
      <c r="B136" s="26">
        <v>164950</v>
      </c>
      <c r="C136" s="27" t="s">
        <v>120</v>
      </c>
      <c r="D136" s="13" t="s">
        <v>6</v>
      </c>
      <c r="E136" s="13" t="s">
        <v>12</v>
      </c>
      <c r="F136" s="5" t="s">
        <v>667</v>
      </c>
      <c r="G136" s="5" t="s">
        <v>839</v>
      </c>
      <c r="H136" s="28" t="s">
        <v>316</v>
      </c>
      <c r="I136" s="29"/>
      <c r="J136" s="29">
        <v>2.5</v>
      </c>
      <c r="K136" s="29"/>
      <c r="L136" s="29"/>
      <c r="M136" s="29"/>
      <c r="N136" s="29">
        <v>0.5</v>
      </c>
      <c r="O136" s="29"/>
      <c r="P136" s="29"/>
      <c r="Q136" s="29"/>
      <c r="R136" s="30"/>
      <c r="S136" s="31">
        <f t="shared" si="6"/>
        <v>3</v>
      </c>
      <c r="T136" s="32">
        <v>11</v>
      </c>
      <c r="U136" s="32">
        <v>2</v>
      </c>
      <c r="V136" s="33"/>
      <c r="W136" s="34">
        <f t="shared" si="7"/>
        <v>13</v>
      </c>
      <c r="X136" s="69">
        <f t="shared" si="8"/>
        <v>16</v>
      </c>
      <c r="Y136" s="35" t="s">
        <v>256</v>
      </c>
      <c r="Z136" s="35" t="str">
        <f>VLOOKUP(Y136,ΣΧΟΛΕΙΑ!$A$2:$D$119,3,FALSE)</f>
        <v>Δ/νση ΔΕ Δ Αθήνας</v>
      </c>
      <c r="AA136" s="35"/>
      <c r="AB136" s="35"/>
      <c r="AC136" s="35"/>
      <c r="AD136" s="35"/>
    </row>
    <row r="137" spans="1:31" ht="15.75">
      <c r="A137" s="25">
        <v>134</v>
      </c>
      <c r="B137" s="26">
        <v>173402</v>
      </c>
      <c r="C137" s="27" t="s">
        <v>514</v>
      </c>
      <c r="D137" s="13" t="s">
        <v>12</v>
      </c>
      <c r="E137" s="13" t="s">
        <v>48</v>
      </c>
      <c r="F137" s="5" t="s">
        <v>650</v>
      </c>
      <c r="G137" s="12" t="s">
        <v>898</v>
      </c>
      <c r="H137" s="28" t="s">
        <v>316</v>
      </c>
      <c r="I137" s="29"/>
      <c r="J137" s="29">
        <v>2.5</v>
      </c>
      <c r="K137" s="29"/>
      <c r="L137" s="29"/>
      <c r="M137" s="29"/>
      <c r="N137" s="29">
        <v>0.5</v>
      </c>
      <c r="O137" s="29">
        <v>0.5</v>
      </c>
      <c r="P137" s="29"/>
      <c r="Q137" s="29">
        <v>0.25</v>
      </c>
      <c r="R137" s="30"/>
      <c r="S137" s="31">
        <f t="shared" si="6"/>
        <v>3.75</v>
      </c>
      <c r="T137" s="32">
        <v>7.5</v>
      </c>
      <c r="U137" s="32"/>
      <c r="V137" s="33"/>
      <c r="W137" s="34">
        <f t="shared" si="7"/>
        <v>7.5</v>
      </c>
      <c r="X137" s="69">
        <f t="shared" si="8"/>
        <v>11.25</v>
      </c>
      <c r="Y137" s="51" t="s">
        <v>614</v>
      </c>
      <c r="Z137" s="56" t="s">
        <v>879</v>
      </c>
      <c r="AA137" s="35"/>
      <c r="AB137" s="35"/>
      <c r="AC137" s="35"/>
      <c r="AD137" s="35"/>
    </row>
    <row r="138" spans="1:31" ht="25.5">
      <c r="A138" s="25">
        <v>135</v>
      </c>
      <c r="B138" s="26">
        <v>207027</v>
      </c>
      <c r="C138" s="27" t="s">
        <v>121</v>
      </c>
      <c r="D138" s="13" t="s">
        <v>9</v>
      </c>
      <c r="E138" s="13" t="s">
        <v>21</v>
      </c>
      <c r="F138" s="5" t="s">
        <v>654</v>
      </c>
      <c r="G138" s="5" t="s">
        <v>725</v>
      </c>
      <c r="H138" s="28" t="s">
        <v>316</v>
      </c>
      <c r="I138" s="29"/>
      <c r="J138" s="29">
        <v>2.5</v>
      </c>
      <c r="K138" s="29"/>
      <c r="L138" s="29"/>
      <c r="M138" s="29"/>
      <c r="N138" s="29">
        <v>0.5</v>
      </c>
      <c r="O138" s="29"/>
      <c r="P138" s="29"/>
      <c r="Q138" s="29"/>
      <c r="R138" s="30"/>
      <c r="S138" s="31">
        <f t="shared" si="6"/>
        <v>3</v>
      </c>
      <c r="T138" s="32">
        <v>4.5</v>
      </c>
      <c r="U138" s="32"/>
      <c r="V138" s="33"/>
      <c r="W138" s="34">
        <f t="shared" si="7"/>
        <v>4.5</v>
      </c>
      <c r="X138" s="69">
        <f t="shared" si="8"/>
        <v>7.5</v>
      </c>
      <c r="Y138" s="35"/>
      <c r="Z138" s="35"/>
      <c r="AA138" s="35" t="s">
        <v>255</v>
      </c>
      <c r="AB138" s="35" t="str">
        <f>VLOOKUP(AA138,ΣΧΟΛΕΙΑ!$A$2:$D$119,3,FALSE)</f>
        <v>Δ/νση ΔΕ Δ Αθήνας</v>
      </c>
      <c r="AC138" s="35" t="s">
        <v>200</v>
      </c>
      <c r="AD138" s="35" t="str">
        <f>VLOOKUP(AC138,ΣΧΟΛΕΙΑ!$A$2:$D$119,3,FALSE)</f>
        <v>Δ/νση ΔΕ Δ Αθήνας</v>
      </c>
    </row>
    <row r="139" spans="1:31" ht="25.5">
      <c r="A139" s="25">
        <v>136</v>
      </c>
      <c r="B139" s="26">
        <v>175921</v>
      </c>
      <c r="C139" s="27" t="s">
        <v>122</v>
      </c>
      <c r="D139" s="13" t="s">
        <v>42</v>
      </c>
      <c r="E139" s="13" t="s">
        <v>78</v>
      </c>
      <c r="F139" s="5" t="s">
        <v>654</v>
      </c>
      <c r="G139" s="5" t="s">
        <v>838</v>
      </c>
      <c r="H139" s="28" t="s">
        <v>316</v>
      </c>
      <c r="I139" s="29"/>
      <c r="J139" s="29"/>
      <c r="K139" s="29"/>
      <c r="L139" s="29"/>
      <c r="M139" s="29"/>
      <c r="N139" s="29">
        <v>0.5</v>
      </c>
      <c r="O139" s="29"/>
      <c r="P139" s="29"/>
      <c r="Q139" s="29"/>
      <c r="R139" s="30"/>
      <c r="S139" s="31">
        <f t="shared" si="6"/>
        <v>0.5</v>
      </c>
      <c r="T139" s="32">
        <v>9.75</v>
      </c>
      <c r="U139" s="32">
        <v>0.375</v>
      </c>
      <c r="V139" s="33"/>
      <c r="W139" s="34">
        <f t="shared" si="7"/>
        <v>10.125</v>
      </c>
      <c r="X139" s="69">
        <f t="shared" si="8"/>
        <v>10.625</v>
      </c>
      <c r="Y139" s="35" t="s">
        <v>288</v>
      </c>
      <c r="Z139" s="35" t="str">
        <f>VLOOKUP(Y139,ΣΧΟΛΕΙΑ!$A$2:$D$119,3,FALSE)</f>
        <v>Δ/νση ΔΕ Δ Αθήνας</v>
      </c>
      <c r="AA139" s="35"/>
      <c r="AB139" s="35"/>
      <c r="AC139" s="35"/>
      <c r="AD139" s="35"/>
    </row>
    <row r="140" spans="1:31" ht="25.5">
      <c r="A140" s="25">
        <v>137</v>
      </c>
      <c r="B140" s="26">
        <v>221563</v>
      </c>
      <c r="C140" s="27" t="s">
        <v>123</v>
      </c>
      <c r="D140" s="13" t="s">
        <v>82</v>
      </c>
      <c r="E140" s="13" t="s">
        <v>737</v>
      </c>
      <c r="F140" s="5" t="s">
        <v>668</v>
      </c>
      <c r="G140" s="5" t="s">
        <v>840</v>
      </c>
      <c r="H140" s="28" t="s">
        <v>316</v>
      </c>
      <c r="I140" s="29"/>
      <c r="J140" s="29"/>
      <c r="K140" s="29">
        <v>2</v>
      </c>
      <c r="L140" s="29"/>
      <c r="M140" s="29"/>
      <c r="N140" s="29">
        <v>0.5</v>
      </c>
      <c r="O140" s="29"/>
      <c r="P140" s="29"/>
      <c r="Q140" s="29"/>
      <c r="R140" s="30"/>
      <c r="S140" s="31">
        <f t="shared" si="6"/>
        <v>2.5</v>
      </c>
      <c r="T140" s="32">
        <v>11</v>
      </c>
      <c r="U140" s="32">
        <v>0.375</v>
      </c>
      <c r="V140" s="33"/>
      <c r="W140" s="34">
        <f t="shared" si="7"/>
        <v>11.375</v>
      </c>
      <c r="X140" s="69">
        <f t="shared" si="8"/>
        <v>13.875</v>
      </c>
      <c r="Y140" s="35" t="s">
        <v>217</v>
      </c>
      <c r="Z140" s="35" t="str">
        <f>VLOOKUP(Y140,ΣΧΟΛΕΙΑ!$A$2:$D$119,3,FALSE)</f>
        <v>Δ/νση ΔΕ Δ Αθήνας</v>
      </c>
      <c r="AA140" s="35" t="s">
        <v>290</v>
      </c>
      <c r="AB140" s="35" t="str">
        <f>VLOOKUP(AA140,ΣΧΟΛΕΙΑ!$A$2:$D$119,3,FALSE)</f>
        <v>Δ/νση ΔΕ Δ Αθήνας</v>
      </c>
      <c r="AC140" s="35" t="s">
        <v>276</v>
      </c>
      <c r="AD140" s="35" t="str">
        <f>VLOOKUP(AC140,ΣΧΟΛΕΙΑ!$A$2:$D$119,3,FALSE)</f>
        <v>Δ/νση ΔΕ Δ Αθήνας</v>
      </c>
    </row>
    <row r="141" spans="1:31" ht="15.75">
      <c r="A141" s="25">
        <v>138</v>
      </c>
      <c r="B141" s="26">
        <v>905407</v>
      </c>
      <c r="C141" s="27" t="s">
        <v>124</v>
      </c>
      <c r="D141" s="13" t="s">
        <v>96</v>
      </c>
      <c r="E141" s="13" t="s">
        <v>7</v>
      </c>
      <c r="F141" s="5" t="s">
        <v>654</v>
      </c>
      <c r="G141" s="5" t="s">
        <v>767</v>
      </c>
      <c r="H141" s="28" t="s">
        <v>316</v>
      </c>
      <c r="I141" s="29"/>
      <c r="J141" s="29"/>
      <c r="K141" s="29"/>
      <c r="L141" s="29"/>
      <c r="M141" s="29"/>
      <c r="N141" s="29">
        <v>0.5</v>
      </c>
      <c r="O141" s="29">
        <v>0.5</v>
      </c>
      <c r="P141" s="29"/>
      <c r="Q141" s="29"/>
      <c r="R141" s="30"/>
      <c r="S141" s="31">
        <f t="shared" si="6"/>
        <v>1</v>
      </c>
      <c r="T141" s="32">
        <v>11</v>
      </c>
      <c r="U141" s="32">
        <v>2</v>
      </c>
      <c r="V141" s="33"/>
      <c r="W141" s="34">
        <f t="shared" si="7"/>
        <v>13</v>
      </c>
      <c r="X141" s="69">
        <f t="shared" si="8"/>
        <v>14</v>
      </c>
      <c r="Y141" s="35" t="s">
        <v>882</v>
      </c>
      <c r="Z141" s="35" t="str">
        <f>VLOOKUP(Y141,ΣΧΟΛΕΙΑ!$A$2:$D$119,3,FALSE)</f>
        <v>Δ/νση ΔΕ Δ Αθήνας</v>
      </c>
      <c r="AA141" s="35"/>
      <c r="AB141" s="35"/>
      <c r="AC141" s="35"/>
      <c r="AD141" s="35"/>
    </row>
    <row r="142" spans="1:31" ht="25.5">
      <c r="A142" s="25">
        <v>139</v>
      </c>
      <c r="B142" s="26">
        <v>196321</v>
      </c>
      <c r="C142" s="27" t="s">
        <v>515</v>
      </c>
      <c r="D142" s="13" t="s">
        <v>111</v>
      </c>
      <c r="E142" s="13" t="s">
        <v>6</v>
      </c>
      <c r="F142" s="5" t="s">
        <v>669</v>
      </c>
      <c r="G142" s="5" t="s">
        <v>86</v>
      </c>
      <c r="H142" s="28" t="s">
        <v>316</v>
      </c>
      <c r="I142" s="29"/>
      <c r="J142" s="29">
        <v>2.5</v>
      </c>
      <c r="K142" s="29"/>
      <c r="L142" s="29"/>
      <c r="M142" s="29"/>
      <c r="N142" s="29">
        <v>0.5</v>
      </c>
      <c r="O142" s="29">
        <v>0.5</v>
      </c>
      <c r="P142" s="29"/>
      <c r="Q142" s="29">
        <v>0.25</v>
      </c>
      <c r="R142" s="30"/>
      <c r="S142" s="31">
        <f t="shared" si="6"/>
        <v>3.75</v>
      </c>
      <c r="T142" s="32">
        <v>6.25</v>
      </c>
      <c r="U142" s="32"/>
      <c r="V142" s="33"/>
      <c r="W142" s="34">
        <f t="shared" si="7"/>
        <v>6.25</v>
      </c>
      <c r="X142" s="69">
        <f t="shared" si="8"/>
        <v>10</v>
      </c>
      <c r="Y142" s="35" t="s">
        <v>207</v>
      </c>
      <c r="Z142" s="35" t="str">
        <f>VLOOKUP(Y142,ΣΧΟΛΕΙΑ!$A$2:$D$119,3,FALSE)</f>
        <v>Δ/νση ΔΕ Δ Αθήνας</v>
      </c>
      <c r="AA142" s="35" t="s">
        <v>215</v>
      </c>
      <c r="AB142" s="35" t="str">
        <f>VLOOKUP(AA142,ΣΧΟΛΕΙΑ!$A$2:$D$119,3,FALSE)</f>
        <v>Δ/νση ΔΕ Δ Αθήνας</v>
      </c>
      <c r="AC142" s="35"/>
      <c r="AD142" s="35"/>
    </row>
    <row r="143" spans="1:31" ht="25.5">
      <c r="A143" s="25">
        <v>140</v>
      </c>
      <c r="B143" s="26">
        <v>138526</v>
      </c>
      <c r="C143" s="27" t="s">
        <v>126</v>
      </c>
      <c r="D143" s="13" t="s">
        <v>26</v>
      </c>
      <c r="E143" s="13" t="s">
        <v>6</v>
      </c>
      <c r="F143" s="5" t="s">
        <v>670</v>
      </c>
      <c r="G143" s="5" t="s">
        <v>841</v>
      </c>
      <c r="H143" s="28" t="s">
        <v>316</v>
      </c>
      <c r="I143" s="29"/>
      <c r="J143" s="29"/>
      <c r="K143" s="29"/>
      <c r="L143" s="29"/>
      <c r="M143" s="29"/>
      <c r="N143" s="29"/>
      <c r="O143" s="29"/>
      <c r="P143" s="29"/>
      <c r="Q143" s="29"/>
      <c r="R143" s="30"/>
      <c r="S143" s="31">
        <f t="shared" si="6"/>
        <v>0</v>
      </c>
      <c r="T143" s="32">
        <v>11</v>
      </c>
      <c r="U143" s="32">
        <v>1.25</v>
      </c>
      <c r="V143" s="33"/>
      <c r="W143" s="34">
        <f t="shared" si="7"/>
        <v>12.25</v>
      </c>
      <c r="X143" s="69">
        <f t="shared" si="8"/>
        <v>12.25</v>
      </c>
      <c r="Y143" s="35" t="s">
        <v>282</v>
      </c>
      <c r="Z143" s="35" t="str">
        <f>VLOOKUP(Y143,ΣΧΟΛΕΙΑ!$A$2:$D$119,3,FALSE)</f>
        <v>Δ/νση ΔΕ Δ Αθήνας</v>
      </c>
      <c r="AA143" s="35" t="s">
        <v>273</v>
      </c>
      <c r="AB143" s="35" t="str">
        <f>VLOOKUP(AA143,ΣΧΟΛΕΙΑ!$A$2:$D$119,3,FALSE)</f>
        <v>Δ/νση ΔΕ Δ Αθήνας</v>
      </c>
      <c r="AC143" s="35"/>
      <c r="AD143" s="35"/>
    </row>
    <row r="144" spans="1:31" s="10" customFormat="1" ht="25.5">
      <c r="A144" s="25">
        <v>141</v>
      </c>
      <c r="B144" s="26">
        <v>177316</v>
      </c>
      <c r="C144" s="27" t="s">
        <v>127</v>
      </c>
      <c r="D144" s="13" t="s">
        <v>61</v>
      </c>
      <c r="E144" s="13" t="s">
        <v>26</v>
      </c>
      <c r="F144" s="5" t="s">
        <v>671</v>
      </c>
      <c r="G144" s="5" t="s">
        <v>842</v>
      </c>
      <c r="H144" s="38" t="s">
        <v>316</v>
      </c>
      <c r="I144" s="39">
        <v>4</v>
      </c>
      <c r="J144" s="39"/>
      <c r="K144" s="39"/>
      <c r="L144" s="39"/>
      <c r="M144" s="39"/>
      <c r="N144" s="39">
        <v>0.5</v>
      </c>
      <c r="O144" s="39">
        <v>0.5</v>
      </c>
      <c r="P144" s="39"/>
      <c r="Q144" s="39">
        <v>0.25</v>
      </c>
      <c r="R144" s="40"/>
      <c r="S144" s="41">
        <f t="shared" si="6"/>
        <v>5.25</v>
      </c>
      <c r="T144" s="42">
        <v>7</v>
      </c>
      <c r="U144" s="32">
        <v>1.5620000000000001</v>
      </c>
      <c r="V144" s="43"/>
      <c r="W144" s="34">
        <f t="shared" si="7"/>
        <v>8.5619999999999994</v>
      </c>
      <c r="X144" s="69">
        <f t="shared" si="8"/>
        <v>13.811999999999999</v>
      </c>
      <c r="Y144" s="35" t="s">
        <v>232</v>
      </c>
      <c r="Z144" s="35" t="str">
        <f>VLOOKUP(Y144,ΣΧΟΛΕΙΑ!$A$2:$D$119,3,FALSE)</f>
        <v>Δ/νση ΔΕ Δ Αθήνας</v>
      </c>
      <c r="AA144" s="35" t="s">
        <v>206</v>
      </c>
      <c r="AB144" s="35" t="str">
        <f>VLOOKUP(AA144,ΣΧΟΛΕΙΑ!$A$2:$D$119,3,FALSE)</f>
        <v>Δ/νση ΔΕ Δ Αθήνας</v>
      </c>
      <c r="AC144" s="35" t="s">
        <v>283</v>
      </c>
      <c r="AD144" s="35" t="str">
        <f>VLOOKUP(AC144,ΣΧΟΛΕΙΑ!$A$2:$D$119,3,FALSE)</f>
        <v>Δ/νση ΔΕ Δ Αθήνας</v>
      </c>
      <c r="AE144" s="9"/>
    </row>
    <row r="145" spans="1:30" ht="15.75">
      <c r="A145" s="25">
        <v>142</v>
      </c>
      <c r="B145" s="26">
        <v>175025</v>
      </c>
      <c r="C145" s="27" t="s">
        <v>516</v>
      </c>
      <c r="D145" s="13" t="s">
        <v>21</v>
      </c>
      <c r="E145" s="13" t="s">
        <v>14</v>
      </c>
      <c r="F145" s="5" t="s">
        <v>691</v>
      </c>
      <c r="G145" s="5" t="s">
        <v>703</v>
      </c>
      <c r="H145" s="28" t="s">
        <v>316</v>
      </c>
      <c r="I145" s="29"/>
      <c r="J145" s="29">
        <v>2.5</v>
      </c>
      <c r="K145" s="29">
        <v>2</v>
      </c>
      <c r="L145" s="29"/>
      <c r="M145" s="29"/>
      <c r="N145" s="29"/>
      <c r="O145" s="29">
        <v>0.5</v>
      </c>
      <c r="P145" s="29"/>
      <c r="Q145" s="29"/>
      <c r="R145" s="30"/>
      <c r="S145" s="31">
        <f t="shared" si="6"/>
        <v>5</v>
      </c>
      <c r="T145" s="32">
        <v>10.75</v>
      </c>
      <c r="U145" s="32">
        <v>0.875</v>
      </c>
      <c r="V145" s="33"/>
      <c r="W145" s="34">
        <f t="shared" si="7"/>
        <v>11.625</v>
      </c>
      <c r="X145" s="69">
        <f t="shared" si="8"/>
        <v>16.625</v>
      </c>
      <c r="Y145" s="56" t="s">
        <v>843</v>
      </c>
      <c r="Z145" s="56" t="s">
        <v>879</v>
      </c>
      <c r="AA145" s="35"/>
      <c r="AB145" s="35"/>
      <c r="AC145" s="35"/>
      <c r="AD145" s="35"/>
    </row>
    <row r="146" spans="1:30" ht="25.5">
      <c r="A146" s="25">
        <v>143</v>
      </c>
      <c r="B146" s="26">
        <v>191661</v>
      </c>
      <c r="C146" s="27" t="s">
        <v>517</v>
      </c>
      <c r="D146" s="13" t="s">
        <v>48</v>
      </c>
      <c r="E146" s="13" t="s">
        <v>26</v>
      </c>
      <c r="F146" s="5" t="s">
        <v>682</v>
      </c>
      <c r="G146" s="5"/>
      <c r="H146" s="46" t="s">
        <v>894</v>
      </c>
      <c r="I146" s="29">
        <v>4</v>
      </c>
      <c r="J146" s="29"/>
      <c r="K146" s="29">
        <v>2</v>
      </c>
      <c r="L146" s="29"/>
      <c r="M146" s="29"/>
      <c r="N146" s="29">
        <v>0.5</v>
      </c>
      <c r="O146" s="29">
        <v>0.5</v>
      </c>
      <c r="P146" s="29"/>
      <c r="Q146" s="29"/>
      <c r="R146" s="30"/>
      <c r="S146" s="31">
        <f t="shared" si="6"/>
        <v>7</v>
      </c>
      <c r="T146" s="32">
        <v>5.75</v>
      </c>
      <c r="U146" s="117">
        <v>1.88</v>
      </c>
      <c r="V146" s="33"/>
      <c r="W146" s="34">
        <f t="shared" si="7"/>
        <v>7.63</v>
      </c>
      <c r="X146" s="69">
        <f t="shared" si="8"/>
        <v>14.629999999999999</v>
      </c>
      <c r="Y146" s="35" t="s">
        <v>255</v>
      </c>
      <c r="Z146" s="35" t="str">
        <f>VLOOKUP(Y146,ΣΧΟΛΕΙΑ!$A$2:$D$119,3,FALSE)</f>
        <v>Δ/νση ΔΕ Δ Αθήνας</v>
      </c>
      <c r="AA146" s="56" t="s">
        <v>895</v>
      </c>
      <c r="AB146" s="56" t="s">
        <v>896</v>
      </c>
      <c r="AC146" s="35"/>
      <c r="AD146" s="35"/>
    </row>
    <row r="147" spans="1:30" ht="25.5">
      <c r="A147" s="25">
        <v>144</v>
      </c>
      <c r="B147" s="26">
        <v>167193</v>
      </c>
      <c r="C147" s="27" t="s">
        <v>518</v>
      </c>
      <c r="D147" s="13" t="s">
        <v>14</v>
      </c>
      <c r="E147" s="13" t="s">
        <v>867</v>
      </c>
      <c r="F147" s="5" t="s">
        <v>691</v>
      </c>
      <c r="G147" s="5" t="s">
        <v>610</v>
      </c>
      <c r="H147" s="28" t="s">
        <v>316</v>
      </c>
      <c r="I147" s="29"/>
      <c r="J147" s="29">
        <v>2.5</v>
      </c>
      <c r="K147" s="29">
        <v>2</v>
      </c>
      <c r="L147" s="29"/>
      <c r="M147" s="29"/>
      <c r="N147" s="29"/>
      <c r="O147" s="29">
        <v>0.5</v>
      </c>
      <c r="P147" s="29"/>
      <c r="Q147" s="29"/>
      <c r="R147" s="30"/>
      <c r="S147" s="31">
        <f t="shared" si="6"/>
        <v>5</v>
      </c>
      <c r="T147" s="32">
        <v>11</v>
      </c>
      <c r="U147" s="32">
        <v>2</v>
      </c>
      <c r="V147" s="33"/>
      <c r="W147" s="34">
        <f t="shared" si="7"/>
        <v>13</v>
      </c>
      <c r="X147" s="69">
        <f t="shared" si="8"/>
        <v>18</v>
      </c>
      <c r="Y147" s="56" t="s">
        <v>868</v>
      </c>
      <c r="Z147" s="56" t="s">
        <v>879</v>
      </c>
      <c r="AA147" s="56" t="s">
        <v>871</v>
      </c>
      <c r="AB147" s="56" t="s">
        <v>879</v>
      </c>
      <c r="AC147" s="56" t="s">
        <v>872</v>
      </c>
      <c r="AD147" s="56" t="s">
        <v>879</v>
      </c>
    </row>
    <row r="148" spans="1:30" ht="15.75">
      <c r="A148" s="25">
        <v>145</v>
      </c>
      <c r="B148" s="26">
        <v>181476</v>
      </c>
      <c r="C148" s="27" t="s">
        <v>129</v>
      </c>
      <c r="D148" s="13" t="s">
        <v>128</v>
      </c>
      <c r="E148" s="13" t="s">
        <v>21</v>
      </c>
      <c r="F148" s="5" t="s">
        <v>697</v>
      </c>
      <c r="G148" s="5" t="s">
        <v>718</v>
      </c>
      <c r="H148" s="28" t="s">
        <v>316</v>
      </c>
      <c r="I148" s="29"/>
      <c r="J148" s="29"/>
      <c r="K148" s="118"/>
      <c r="L148" s="118">
        <v>0</v>
      </c>
      <c r="M148" s="29"/>
      <c r="N148" s="29">
        <v>0.5</v>
      </c>
      <c r="O148" s="29">
        <v>0.5</v>
      </c>
      <c r="P148" s="29"/>
      <c r="Q148" s="29"/>
      <c r="R148" s="30"/>
      <c r="S148" s="31">
        <f t="shared" si="6"/>
        <v>1</v>
      </c>
      <c r="T148" s="32">
        <v>11</v>
      </c>
      <c r="U148" s="117">
        <v>0.81</v>
      </c>
      <c r="V148" s="33"/>
      <c r="W148" s="34">
        <f t="shared" si="7"/>
        <v>11.81</v>
      </c>
      <c r="X148" s="69">
        <f t="shared" si="8"/>
        <v>12.81</v>
      </c>
      <c r="Y148" s="35" t="s">
        <v>226</v>
      </c>
      <c r="Z148" s="35" t="str">
        <f>VLOOKUP(Y148,ΣΧΟΛΕΙΑ!$A$2:$D$119,3,FALSE)</f>
        <v>Δ/νση ΔΕ Δ Αθήνας</v>
      </c>
      <c r="AA148" s="35"/>
      <c r="AB148" s="35"/>
      <c r="AC148" s="35"/>
      <c r="AD148" s="35"/>
    </row>
    <row r="149" spans="1:30" ht="25.5">
      <c r="A149" s="25">
        <v>146</v>
      </c>
      <c r="B149" s="26">
        <v>187415</v>
      </c>
      <c r="C149" s="27" t="s">
        <v>130</v>
      </c>
      <c r="D149" s="13" t="s">
        <v>48</v>
      </c>
      <c r="E149" s="13" t="s">
        <v>6</v>
      </c>
      <c r="F149" s="5" t="s">
        <v>664</v>
      </c>
      <c r="G149" s="5" t="s">
        <v>705</v>
      </c>
      <c r="H149" s="28" t="s">
        <v>316</v>
      </c>
      <c r="I149" s="29"/>
      <c r="J149" s="29"/>
      <c r="K149" s="29"/>
      <c r="L149" s="29"/>
      <c r="M149" s="29"/>
      <c r="N149" s="29">
        <v>0.5</v>
      </c>
      <c r="O149" s="29">
        <v>0.5</v>
      </c>
      <c r="P149" s="29"/>
      <c r="Q149" s="29"/>
      <c r="R149" s="30"/>
      <c r="S149" s="31">
        <f t="shared" si="6"/>
        <v>1</v>
      </c>
      <c r="T149" s="32">
        <v>11</v>
      </c>
      <c r="U149" s="32">
        <v>1.875</v>
      </c>
      <c r="V149" s="33"/>
      <c r="W149" s="34">
        <f t="shared" si="7"/>
        <v>12.875</v>
      </c>
      <c r="X149" s="69">
        <f t="shared" si="8"/>
        <v>13.875</v>
      </c>
      <c r="Y149" s="35" t="s">
        <v>255</v>
      </c>
      <c r="Z149" s="35" t="str">
        <f>VLOOKUP(Y149,ΣΧΟΛΕΙΑ!$A$2:$D$119,3,FALSE)</f>
        <v>Δ/νση ΔΕ Δ Αθήνας</v>
      </c>
      <c r="AA149" s="35" t="s">
        <v>200</v>
      </c>
      <c r="AB149" s="35" t="str">
        <f>VLOOKUP(AA149,ΣΧΟΛΕΙΑ!$A$2:$D$119,3,FALSE)</f>
        <v>Δ/νση ΔΕ Δ Αθήνας</v>
      </c>
      <c r="AC149" s="35"/>
      <c r="AD149" s="35"/>
    </row>
    <row r="150" spans="1:30" ht="25.5">
      <c r="A150" s="25">
        <v>147</v>
      </c>
      <c r="B150" s="26">
        <v>183184</v>
      </c>
      <c r="C150" s="27" t="s">
        <v>131</v>
      </c>
      <c r="D150" s="13" t="s">
        <v>100</v>
      </c>
      <c r="E150" s="13" t="s">
        <v>78</v>
      </c>
      <c r="F150" s="5" t="s">
        <v>651</v>
      </c>
      <c r="G150" s="5" t="s">
        <v>864</v>
      </c>
      <c r="H150" s="28" t="s">
        <v>316</v>
      </c>
      <c r="I150" s="29"/>
      <c r="J150" s="29">
        <v>2.5</v>
      </c>
      <c r="K150" s="29">
        <v>2</v>
      </c>
      <c r="L150" s="29"/>
      <c r="M150" s="29"/>
      <c r="N150" s="29">
        <v>0.5</v>
      </c>
      <c r="O150" s="29"/>
      <c r="P150" s="29"/>
      <c r="Q150" s="29"/>
      <c r="R150" s="30"/>
      <c r="S150" s="31">
        <f t="shared" si="6"/>
        <v>5</v>
      </c>
      <c r="T150" s="32">
        <v>11</v>
      </c>
      <c r="U150" s="32">
        <v>1.5620000000000001</v>
      </c>
      <c r="V150" s="33"/>
      <c r="W150" s="34">
        <f t="shared" si="7"/>
        <v>12.561999999999999</v>
      </c>
      <c r="X150" s="69">
        <f t="shared" si="8"/>
        <v>17.561999999999998</v>
      </c>
      <c r="Y150" s="35" t="s">
        <v>211</v>
      </c>
      <c r="Z150" s="35" t="str">
        <f>VLOOKUP(Y150,ΣΧΟΛΕΙΑ!$A$2:$D$119,3,FALSE)</f>
        <v>Δ/νση ΔΕ Δ Αθήνας</v>
      </c>
      <c r="AA150" s="35"/>
      <c r="AB150" s="35"/>
      <c r="AC150" s="35"/>
      <c r="AD150" s="35"/>
    </row>
    <row r="151" spans="1:30" ht="15.75">
      <c r="A151" s="25">
        <v>148</v>
      </c>
      <c r="B151" s="26">
        <v>157556</v>
      </c>
      <c r="C151" s="27" t="s">
        <v>519</v>
      </c>
      <c r="D151" s="13" t="s">
        <v>29</v>
      </c>
      <c r="E151" s="13" t="s">
        <v>100</v>
      </c>
      <c r="F151" s="5" t="s">
        <v>690</v>
      </c>
      <c r="G151" s="5" t="s">
        <v>585</v>
      </c>
      <c r="H151" s="28" t="s">
        <v>316</v>
      </c>
      <c r="I151" s="29"/>
      <c r="J151" s="29"/>
      <c r="K151" s="29"/>
      <c r="L151" s="29"/>
      <c r="M151" s="29"/>
      <c r="N151" s="29">
        <v>0.5</v>
      </c>
      <c r="O151" s="29"/>
      <c r="P151" s="29"/>
      <c r="Q151" s="29"/>
      <c r="R151" s="30"/>
      <c r="S151" s="31">
        <f t="shared" si="6"/>
        <v>0.5</v>
      </c>
      <c r="T151" s="32">
        <v>11</v>
      </c>
      <c r="U151" s="32">
        <v>0.437</v>
      </c>
      <c r="V151" s="33"/>
      <c r="W151" s="34">
        <f t="shared" si="7"/>
        <v>11.436999999999999</v>
      </c>
      <c r="X151" s="69">
        <f t="shared" si="8"/>
        <v>11.936999999999999</v>
      </c>
      <c r="Y151" s="35" t="s">
        <v>203</v>
      </c>
      <c r="Z151" s="35" t="str">
        <f>VLOOKUP(Y151,ΣΧΟΛΕΙΑ!$A$2:$D$119,3,FALSE)</f>
        <v>Δ/νση ΔΕ Δ Αθήνας</v>
      </c>
      <c r="AA151" s="35"/>
      <c r="AB151" s="35"/>
      <c r="AC151" s="35"/>
      <c r="AD151" s="35"/>
    </row>
    <row r="152" spans="1:30" ht="25.5">
      <c r="A152" s="25">
        <v>149</v>
      </c>
      <c r="B152" s="26">
        <v>226041</v>
      </c>
      <c r="C152" s="27" t="s">
        <v>520</v>
      </c>
      <c r="D152" s="13" t="s">
        <v>49</v>
      </c>
      <c r="E152" s="13" t="s">
        <v>21</v>
      </c>
      <c r="F152" s="5" t="s">
        <v>658</v>
      </c>
      <c r="G152" s="5" t="s">
        <v>865</v>
      </c>
      <c r="H152" s="28" t="s">
        <v>316</v>
      </c>
      <c r="I152" s="29"/>
      <c r="J152" s="29"/>
      <c r="K152" s="29"/>
      <c r="L152" s="29"/>
      <c r="M152" s="29"/>
      <c r="N152" s="29">
        <v>0.5</v>
      </c>
      <c r="O152" s="29">
        <v>0.5</v>
      </c>
      <c r="P152" s="29"/>
      <c r="Q152" s="29"/>
      <c r="R152" s="30"/>
      <c r="S152" s="31">
        <f t="shared" si="6"/>
        <v>1</v>
      </c>
      <c r="T152" s="32">
        <v>7.75</v>
      </c>
      <c r="U152" s="32"/>
      <c r="V152" s="33"/>
      <c r="W152" s="34">
        <f t="shared" si="7"/>
        <v>7.75</v>
      </c>
      <c r="X152" s="69">
        <f t="shared" si="8"/>
        <v>8.75</v>
      </c>
      <c r="Y152" s="53" t="s">
        <v>281</v>
      </c>
      <c r="Z152" s="35" t="str">
        <f>VLOOKUP(Y152,ΣΧΟΛΕΙΑ!$A$2:$D$119,3,FALSE)</f>
        <v>Δ/νση ΔΕ Δ Αθήνας</v>
      </c>
      <c r="AA152" s="35"/>
      <c r="AB152" s="35"/>
      <c r="AC152" s="35"/>
      <c r="AD152" s="35"/>
    </row>
    <row r="153" spans="1:30" ht="25.5">
      <c r="A153" s="25">
        <v>150</v>
      </c>
      <c r="B153" s="26">
        <v>168986</v>
      </c>
      <c r="C153" s="27" t="s">
        <v>132</v>
      </c>
      <c r="D153" s="13" t="s">
        <v>21</v>
      </c>
      <c r="E153" s="13" t="s">
        <v>48</v>
      </c>
      <c r="F153" s="5" t="s">
        <v>652</v>
      </c>
      <c r="G153" s="5" t="s">
        <v>776</v>
      </c>
      <c r="H153" s="28" t="s">
        <v>316</v>
      </c>
      <c r="I153" s="29"/>
      <c r="J153" s="29">
        <v>2.5</v>
      </c>
      <c r="K153" s="29"/>
      <c r="L153" s="29"/>
      <c r="M153" s="29"/>
      <c r="N153" s="29"/>
      <c r="O153" s="29"/>
      <c r="P153" s="29"/>
      <c r="Q153" s="29"/>
      <c r="R153" s="30"/>
      <c r="S153" s="31">
        <f t="shared" si="6"/>
        <v>2.5</v>
      </c>
      <c r="T153" s="32">
        <v>11</v>
      </c>
      <c r="U153" s="32"/>
      <c r="V153" s="33"/>
      <c r="W153" s="34">
        <f t="shared" si="7"/>
        <v>11</v>
      </c>
      <c r="X153" s="69">
        <f t="shared" si="8"/>
        <v>13.5</v>
      </c>
      <c r="Y153" s="35" t="s">
        <v>631</v>
      </c>
      <c r="Z153" s="35" t="str">
        <f>VLOOKUP(Y153,ΣΧΟΛΕΙΑ!$A$2:$D$119,3,FALSE)</f>
        <v>Δ/νση ΔΕ Δ Αθήνας</v>
      </c>
      <c r="AA153" s="35" t="s">
        <v>233</v>
      </c>
      <c r="AB153" s="35" t="str">
        <f>VLOOKUP(AA153,ΣΧΟΛΕΙΑ!$A$2:$D$119,3,FALSE)</f>
        <v>Δ/νση ΔΕ Δ Αθήνας</v>
      </c>
      <c r="AC153" s="35"/>
      <c r="AD153" s="35"/>
    </row>
    <row r="154" spans="1:30" ht="25.5">
      <c r="A154" s="25">
        <v>151</v>
      </c>
      <c r="B154" s="26">
        <v>206472</v>
      </c>
      <c r="C154" s="27" t="s">
        <v>133</v>
      </c>
      <c r="D154" s="13" t="s">
        <v>577</v>
      </c>
      <c r="E154" s="13" t="s">
        <v>27</v>
      </c>
      <c r="F154" s="5" t="s">
        <v>672</v>
      </c>
      <c r="G154" s="5" t="s">
        <v>719</v>
      </c>
      <c r="H154" s="28" t="s">
        <v>316</v>
      </c>
      <c r="I154" s="29"/>
      <c r="J154" s="29">
        <v>2.5</v>
      </c>
      <c r="K154" s="29"/>
      <c r="L154" s="29"/>
      <c r="M154" s="29"/>
      <c r="N154" s="29"/>
      <c r="O154" s="29">
        <v>0.5</v>
      </c>
      <c r="P154" s="29"/>
      <c r="Q154" s="29"/>
      <c r="R154" s="30"/>
      <c r="S154" s="31">
        <f t="shared" si="6"/>
        <v>3</v>
      </c>
      <c r="T154" s="32">
        <v>6.75</v>
      </c>
      <c r="U154" s="32"/>
      <c r="V154" s="33"/>
      <c r="W154" s="34">
        <f t="shared" si="7"/>
        <v>6.75</v>
      </c>
      <c r="X154" s="69">
        <f t="shared" si="8"/>
        <v>9.75</v>
      </c>
      <c r="Y154" s="35" t="s">
        <v>259</v>
      </c>
      <c r="Z154" s="35" t="s">
        <v>803</v>
      </c>
      <c r="AA154" s="35" t="s">
        <v>254</v>
      </c>
      <c r="AB154" s="35" t="s">
        <v>803</v>
      </c>
      <c r="AC154" s="35" t="s">
        <v>234</v>
      </c>
      <c r="AD154" s="35" t="s">
        <v>803</v>
      </c>
    </row>
    <row r="155" spans="1:30" ht="25.5">
      <c r="A155" s="25">
        <v>152</v>
      </c>
      <c r="B155" s="26">
        <v>905657</v>
      </c>
      <c r="C155" s="27" t="s">
        <v>133</v>
      </c>
      <c r="D155" s="13" t="s">
        <v>23</v>
      </c>
      <c r="E155" s="13" t="s">
        <v>7</v>
      </c>
      <c r="F155" s="5" t="s">
        <v>665</v>
      </c>
      <c r="G155" s="5" t="s">
        <v>724</v>
      </c>
      <c r="H155" s="28" t="s">
        <v>316</v>
      </c>
      <c r="I155" s="29"/>
      <c r="J155" s="29"/>
      <c r="K155" s="29"/>
      <c r="L155" s="29"/>
      <c r="M155" s="29"/>
      <c r="N155" s="29">
        <v>0.5</v>
      </c>
      <c r="O155" s="29"/>
      <c r="P155" s="29"/>
      <c r="Q155" s="29"/>
      <c r="R155" s="30"/>
      <c r="S155" s="31">
        <f t="shared" si="6"/>
        <v>0.5</v>
      </c>
      <c r="T155" s="32">
        <v>11</v>
      </c>
      <c r="U155" s="117">
        <v>1.0569999999999999</v>
      </c>
      <c r="V155" s="33"/>
      <c r="W155" s="34">
        <f t="shared" si="7"/>
        <v>12.057</v>
      </c>
      <c r="X155" s="69">
        <f t="shared" si="8"/>
        <v>12.557</v>
      </c>
      <c r="Y155" s="35" t="s">
        <v>241</v>
      </c>
      <c r="Z155" s="35" t="s">
        <v>803</v>
      </c>
      <c r="AA155" s="35"/>
      <c r="AB155" s="35"/>
      <c r="AC155" s="35"/>
      <c r="AD155" s="35"/>
    </row>
    <row r="156" spans="1:30" ht="15.75">
      <c r="A156" s="25">
        <v>153</v>
      </c>
      <c r="B156" s="26">
        <v>152932</v>
      </c>
      <c r="C156" s="27" t="s">
        <v>134</v>
      </c>
      <c r="D156" s="13" t="s">
        <v>135</v>
      </c>
      <c r="E156" s="13" t="s">
        <v>6</v>
      </c>
      <c r="F156" s="5" t="s">
        <v>650</v>
      </c>
      <c r="G156" s="5" t="s">
        <v>720</v>
      </c>
      <c r="H156" s="28" t="s">
        <v>316</v>
      </c>
      <c r="I156" s="29"/>
      <c r="J156" s="29">
        <v>2.5</v>
      </c>
      <c r="K156" s="29"/>
      <c r="L156" s="29"/>
      <c r="M156" s="29">
        <v>0.5</v>
      </c>
      <c r="N156" s="29">
        <v>0.5</v>
      </c>
      <c r="O156" s="29"/>
      <c r="P156" s="29">
        <v>1</v>
      </c>
      <c r="Q156" s="29"/>
      <c r="R156" s="65">
        <v>0.5</v>
      </c>
      <c r="S156" s="31">
        <f t="shared" si="6"/>
        <v>5</v>
      </c>
      <c r="T156" s="32">
        <v>11</v>
      </c>
      <c r="U156" s="32">
        <v>1.875</v>
      </c>
      <c r="V156" s="33"/>
      <c r="W156" s="116">
        <f t="shared" si="7"/>
        <v>12.875</v>
      </c>
      <c r="X156" s="69">
        <f t="shared" si="8"/>
        <v>17.875</v>
      </c>
      <c r="Y156" s="35" t="s">
        <v>266</v>
      </c>
      <c r="Z156" s="35" t="s">
        <v>803</v>
      </c>
      <c r="AA156" s="35"/>
      <c r="AB156" s="35"/>
      <c r="AC156" s="35"/>
      <c r="AD156" s="35"/>
    </row>
    <row r="157" spans="1:30" ht="25.5">
      <c r="A157" s="25">
        <v>154</v>
      </c>
      <c r="B157" s="26">
        <v>144820</v>
      </c>
      <c r="C157" s="27" t="s">
        <v>136</v>
      </c>
      <c r="D157" s="13" t="s">
        <v>7</v>
      </c>
      <c r="E157" s="13" t="s">
        <v>6</v>
      </c>
      <c r="F157" s="12" t="s">
        <v>651</v>
      </c>
      <c r="G157" s="5" t="s">
        <v>844</v>
      </c>
      <c r="H157" s="28" t="s">
        <v>316</v>
      </c>
      <c r="I157" s="29"/>
      <c r="J157" s="29"/>
      <c r="K157" s="29"/>
      <c r="L157" s="29"/>
      <c r="M157" s="29"/>
      <c r="N157" s="29">
        <v>0.5</v>
      </c>
      <c r="O157" s="29"/>
      <c r="P157" s="29"/>
      <c r="Q157" s="29"/>
      <c r="R157" s="30"/>
      <c r="S157" s="31">
        <v>0.5</v>
      </c>
      <c r="T157" s="32">
        <v>11</v>
      </c>
      <c r="U157" s="32">
        <v>2</v>
      </c>
      <c r="V157" s="33"/>
      <c r="W157" s="34">
        <f t="shared" si="7"/>
        <v>13</v>
      </c>
      <c r="X157" s="69">
        <f t="shared" si="8"/>
        <v>13.5</v>
      </c>
      <c r="Y157" s="35" t="s">
        <v>286</v>
      </c>
      <c r="Z157" s="35" t="s">
        <v>803</v>
      </c>
      <c r="AA157" s="35"/>
      <c r="AB157" s="35"/>
      <c r="AC157" s="35"/>
      <c r="AD157" s="35"/>
    </row>
    <row r="158" spans="1:30" ht="15.75">
      <c r="A158" s="25">
        <v>155</v>
      </c>
      <c r="B158" s="26">
        <v>150548</v>
      </c>
      <c r="C158" s="27" t="s">
        <v>137</v>
      </c>
      <c r="D158" s="13" t="s">
        <v>138</v>
      </c>
      <c r="E158" s="13" t="s">
        <v>6</v>
      </c>
      <c r="F158" s="5" t="s">
        <v>650</v>
      </c>
      <c r="G158" s="5" t="s">
        <v>622</v>
      </c>
      <c r="H158" s="28" t="s">
        <v>316</v>
      </c>
      <c r="I158" s="29">
        <v>4</v>
      </c>
      <c r="J158" s="29"/>
      <c r="K158" s="29"/>
      <c r="L158" s="29"/>
      <c r="M158" s="29"/>
      <c r="N158" s="29">
        <v>0.5</v>
      </c>
      <c r="O158" s="29"/>
      <c r="P158" s="29">
        <v>1</v>
      </c>
      <c r="Q158" s="29">
        <v>0.25</v>
      </c>
      <c r="R158" s="30"/>
      <c r="S158" s="31">
        <f t="shared" ref="S158:S220" si="9">I158+J158+K158+L158+M158+N158+O158+P158+Q158+R158</f>
        <v>5.75</v>
      </c>
      <c r="T158" s="32">
        <v>11</v>
      </c>
      <c r="U158" s="32">
        <v>2</v>
      </c>
      <c r="V158" s="33"/>
      <c r="W158" s="34">
        <f t="shared" si="7"/>
        <v>13</v>
      </c>
      <c r="X158" s="69">
        <f t="shared" si="8"/>
        <v>18.75</v>
      </c>
      <c r="Y158" s="35" t="s">
        <v>275</v>
      </c>
      <c r="Z158" s="35" t="s">
        <v>803</v>
      </c>
      <c r="AA158" s="35"/>
      <c r="AB158" s="35"/>
      <c r="AC158" s="35"/>
      <c r="AD158" s="35"/>
    </row>
    <row r="159" spans="1:30" ht="25.5">
      <c r="A159" s="25">
        <v>156</v>
      </c>
      <c r="B159" s="26">
        <v>166483</v>
      </c>
      <c r="C159" s="27" t="s">
        <v>139</v>
      </c>
      <c r="D159" s="13" t="s">
        <v>140</v>
      </c>
      <c r="E159" s="13" t="s">
        <v>759</v>
      </c>
      <c r="F159" s="5" t="s">
        <v>675</v>
      </c>
      <c r="G159" s="12" t="s">
        <v>827</v>
      </c>
      <c r="H159" s="28" t="s">
        <v>316</v>
      </c>
      <c r="I159" s="29"/>
      <c r="J159" s="29">
        <v>2.5</v>
      </c>
      <c r="K159" s="29"/>
      <c r="L159" s="29"/>
      <c r="M159" s="29"/>
      <c r="N159" s="29">
        <v>0.5</v>
      </c>
      <c r="O159" s="29"/>
      <c r="P159" s="29">
        <v>1</v>
      </c>
      <c r="Q159" s="29"/>
      <c r="R159" s="66">
        <v>0.5</v>
      </c>
      <c r="S159" s="31">
        <f t="shared" si="9"/>
        <v>4.5</v>
      </c>
      <c r="T159" s="32">
        <v>11</v>
      </c>
      <c r="U159" s="117">
        <v>2</v>
      </c>
      <c r="V159" s="33"/>
      <c r="W159" s="34">
        <f t="shared" si="7"/>
        <v>13</v>
      </c>
      <c r="X159" s="69">
        <f t="shared" si="8"/>
        <v>17.5</v>
      </c>
      <c r="Y159" s="35" t="s">
        <v>281</v>
      </c>
      <c r="Z159" s="35" t="s">
        <v>803</v>
      </c>
      <c r="AA159" s="35"/>
      <c r="AB159" s="35"/>
      <c r="AC159" s="35"/>
      <c r="AD159" s="35"/>
    </row>
    <row r="160" spans="1:30" ht="25.5">
      <c r="A160" s="25">
        <v>157</v>
      </c>
      <c r="B160" s="26">
        <v>185499</v>
      </c>
      <c r="C160" s="27" t="s">
        <v>141</v>
      </c>
      <c r="D160" s="13" t="s">
        <v>26</v>
      </c>
      <c r="E160" s="13" t="s">
        <v>7</v>
      </c>
      <c r="F160" s="5" t="s">
        <v>689</v>
      </c>
      <c r="G160" s="5"/>
      <c r="H160" s="57" t="s">
        <v>845</v>
      </c>
      <c r="I160" s="29"/>
      <c r="J160" s="29">
        <v>2.5</v>
      </c>
      <c r="K160" s="29"/>
      <c r="L160" s="29"/>
      <c r="M160" s="29"/>
      <c r="N160" s="29">
        <v>0.5</v>
      </c>
      <c r="O160" s="29"/>
      <c r="P160" s="118">
        <v>0</v>
      </c>
      <c r="Q160" s="29"/>
      <c r="R160" s="30"/>
      <c r="S160" s="31">
        <f t="shared" si="9"/>
        <v>3</v>
      </c>
      <c r="T160" s="32">
        <v>11</v>
      </c>
      <c r="U160" s="32">
        <v>0.94</v>
      </c>
      <c r="V160" s="33"/>
      <c r="W160" s="34">
        <f t="shared" si="7"/>
        <v>11.94</v>
      </c>
      <c r="X160" s="69">
        <f t="shared" si="8"/>
        <v>14.94</v>
      </c>
      <c r="Y160" s="35" t="s">
        <v>272</v>
      </c>
      <c r="Z160" s="35" t="s">
        <v>803</v>
      </c>
      <c r="AA160" s="35" t="s">
        <v>215</v>
      </c>
      <c r="AB160" s="35" t="s">
        <v>803</v>
      </c>
      <c r="AC160" s="35"/>
      <c r="AD160" s="35"/>
    </row>
    <row r="161" spans="1:30" ht="15.75">
      <c r="A161" s="25">
        <v>158</v>
      </c>
      <c r="B161" s="26">
        <v>161026</v>
      </c>
      <c r="C161" s="27" t="s">
        <v>142</v>
      </c>
      <c r="D161" s="13" t="s">
        <v>32</v>
      </c>
      <c r="E161" s="13" t="s">
        <v>749</v>
      </c>
      <c r="F161" s="5" t="s">
        <v>658</v>
      </c>
      <c r="G161" s="5" t="s">
        <v>846</v>
      </c>
      <c r="H161" s="28" t="s">
        <v>316</v>
      </c>
      <c r="I161" s="29"/>
      <c r="J161" s="29"/>
      <c r="K161" s="29"/>
      <c r="L161" s="29"/>
      <c r="M161" s="29"/>
      <c r="N161" s="29">
        <v>0.5</v>
      </c>
      <c r="O161" s="29"/>
      <c r="P161" s="29"/>
      <c r="Q161" s="29"/>
      <c r="R161" s="30"/>
      <c r="S161" s="31">
        <f t="shared" si="9"/>
        <v>0.5</v>
      </c>
      <c r="T161" s="32">
        <v>11</v>
      </c>
      <c r="U161" s="32">
        <v>2</v>
      </c>
      <c r="V161" s="33"/>
      <c r="W161" s="34">
        <f t="shared" si="7"/>
        <v>13</v>
      </c>
      <c r="X161" s="69">
        <f t="shared" si="8"/>
        <v>13.5</v>
      </c>
      <c r="Y161" s="35" t="s">
        <v>201</v>
      </c>
      <c r="Z161" s="35" t="s">
        <v>803</v>
      </c>
      <c r="AA161" s="35"/>
      <c r="AB161" s="35"/>
      <c r="AC161" s="35"/>
      <c r="AD161" s="35"/>
    </row>
    <row r="162" spans="1:30" ht="15.75">
      <c r="A162" s="25">
        <v>159</v>
      </c>
      <c r="B162" s="26">
        <v>181938</v>
      </c>
      <c r="C162" s="27" t="s">
        <v>521</v>
      </c>
      <c r="D162" s="13" t="s">
        <v>39</v>
      </c>
      <c r="E162" s="13" t="s">
        <v>48</v>
      </c>
      <c r="F162" s="5" t="s">
        <v>657</v>
      </c>
      <c r="G162" s="12" t="s">
        <v>907</v>
      </c>
      <c r="H162" s="28" t="s">
        <v>316</v>
      </c>
      <c r="I162" s="29"/>
      <c r="J162" s="29"/>
      <c r="K162" s="29"/>
      <c r="L162" s="29"/>
      <c r="M162" s="29"/>
      <c r="N162" s="29"/>
      <c r="O162" s="29"/>
      <c r="P162" s="29">
        <v>1</v>
      </c>
      <c r="Q162" s="29"/>
      <c r="R162" s="30"/>
      <c r="S162" s="31">
        <f t="shared" si="9"/>
        <v>1</v>
      </c>
      <c r="T162" s="32">
        <v>8.75</v>
      </c>
      <c r="U162" s="32"/>
      <c r="V162" s="33"/>
      <c r="W162" s="34">
        <f t="shared" si="7"/>
        <v>8.75</v>
      </c>
      <c r="X162" s="69">
        <f t="shared" si="8"/>
        <v>9.75</v>
      </c>
      <c r="Y162" s="35" t="s">
        <v>631</v>
      </c>
      <c r="Z162" s="35" t="s">
        <v>803</v>
      </c>
      <c r="AA162" s="35"/>
      <c r="AB162" s="35"/>
      <c r="AC162" s="35"/>
      <c r="AD162" s="35"/>
    </row>
    <row r="163" spans="1:30" ht="25.5">
      <c r="A163" s="25">
        <v>160</v>
      </c>
      <c r="B163" s="26">
        <v>154795</v>
      </c>
      <c r="C163" s="27" t="s">
        <v>143</v>
      </c>
      <c r="D163" s="13" t="s">
        <v>26</v>
      </c>
      <c r="E163" s="13" t="s">
        <v>6</v>
      </c>
      <c r="F163" s="5" t="s">
        <v>658</v>
      </c>
      <c r="G163" s="5" t="s">
        <v>721</v>
      </c>
      <c r="H163" s="28" t="s">
        <v>316</v>
      </c>
      <c r="I163" s="29"/>
      <c r="J163" s="29">
        <v>2.5</v>
      </c>
      <c r="K163" s="29"/>
      <c r="L163" s="29"/>
      <c r="M163" s="29"/>
      <c r="N163" s="29">
        <v>0.5</v>
      </c>
      <c r="O163" s="29"/>
      <c r="P163" s="29"/>
      <c r="Q163" s="29"/>
      <c r="R163" s="30"/>
      <c r="S163" s="31">
        <f t="shared" si="9"/>
        <v>3</v>
      </c>
      <c r="T163" s="32">
        <v>11</v>
      </c>
      <c r="U163" s="32">
        <v>2</v>
      </c>
      <c r="V163" s="33"/>
      <c r="W163" s="34">
        <f t="shared" si="7"/>
        <v>13</v>
      </c>
      <c r="X163" s="69">
        <f t="shared" si="8"/>
        <v>16</v>
      </c>
      <c r="Y163" s="35" t="s">
        <v>241</v>
      </c>
      <c r="Z163" s="35" t="s">
        <v>803</v>
      </c>
      <c r="AA163" s="35"/>
      <c r="AB163" s="35"/>
      <c r="AC163" s="35"/>
      <c r="AD163" s="35"/>
    </row>
    <row r="164" spans="1:30" ht="25.5">
      <c r="A164" s="25">
        <v>161</v>
      </c>
      <c r="B164" s="26">
        <v>161033</v>
      </c>
      <c r="C164" s="27" t="s">
        <v>522</v>
      </c>
      <c r="D164" s="13" t="s">
        <v>578</v>
      </c>
      <c r="E164" s="13" t="s">
        <v>6</v>
      </c>
      <c r="F164" s="5" t="s">
        <v>658</v>
      </c>
      <c r="G164" s="114" t="s">
        <v>940</v>
      </c>
      <c r="H164" s="28" t="s">
        <v>316</v>
      </c>
      <c r="I164" s="29"/>
      <c r="J164" s="29"/>
      <c r="K164" s="29"/>
      <c r="L164" s="29"/>
      <c r="M164" s="29"/>
      <c r="N164" s="29"/>
      <c r="O164" s="29"/>
      <c r="P164" s="29"/>
      <c r="Q164" s="29"/>
      <c r="R164" s="74"/>
      <c r="S164" s="31">
        <f t="shared" si="9"/>
        <v>0</v>
      </c>
      <c r="T164" s="32">
        <v>11</v>
      </c>
      <c r="U164" s="32"/>
      <c r="V164" s="33"/>
      <c r="W164" s="34">
        <f t="shared" si="7"/>
        <v>11</v>
      </c>
      <c r="X164" s="69">
        <f t="shared" si="8"/>
        <v>11</v>
      </c>
      <c r="Y164" s="35" t="s">
        <v>222</v>
      </c>
      <c r="Z164" s="35" t="s">
        <v>803</v>
      </c>
      <c r="AA164" s="35"/>
      <c r="AB164" s="35"/>
      <c r="AC164" s="35"/>
      <c r="AD164" s="35"/>
    </row>
    <row r="165" spans="1:30" ht="15.75">
      <c r="A165" s="25">
        <v>162</v>
      </c>
      <c r="B165" s="26">
        <v>183540</v>
      </c>
      <c r="C165" s="27" t="s">
        <v>523</v>
      </c>
      <c r="D165" s="13" t="s">
        <v>579</v>
      </c>
      <c r="E165" s="13" t="s">
        <v>48</v>
      </c>
      <c r="F165" s="5" t="s">
        <v>650</v>
      </c>
      <c r="G165" s="5" t="s">
        <v>722</v>
      </c>
      <c r="H165" s="28" t="s">
        <v>316</v>
      </c>
      <c r="I165" s="29">
        <v>4</v>
      </c>
      <c r="J165" s="29"/>
      <c r="K165" s="29">
        <v>2</v>
      </c>
      <c r="L165" s="29"/>
      <c r="M165" s="29"/>
      <c r="N165" s="29">
        <v>0.5</v>
      </c>
      <c r="O165" s="29"/>
      <c r="P165" s="29">
        <v>1</v>
      </c>
      <c r="Q165" s="29"/>
      <c r="R165" s="65">
        <v>0.5</v>
      </c>
      <c r="S165" s="31">
        <f t="shared" si="9"/>
        <v>8</v>
      </c>
      <c r="T165" s="32">
        <v>7</v>
      </c>
      <c r="U165" s="32"/>
      <c r="V165" s="33"/>
      <c r="W165" s="34">
        <f t="shared" si="7"/>
        <v>7</v>
      </c>
      <c r="X165" s="69">
        <f t="shared" si="8"/>
        <v>15</v>
      </c>
      <c r="Y165" s="35" t="s">
        <v>283</v>
      </c>
      <c r="Z165" s="35" t="s">
        <v>803</v>
      </c>
      <c r="AA165" s="35"/>
      <c r="AB165" s="35"/>
      <c r="AC165" s="35"/>
      <c r="AD165" s="35"/>
    </row>
    <row r="166" spans="1:30" ht="15.75">
      <c r="A166" s="25">
        <v>163</v>
      </c>
      <c r="B166" s="26">
        <v>179641</v>
      </c>
      <c r="C166" s="27" t="s">
        <v>524</v>
      </c>
      <c r="D166" s="13" t="s">
        <v>44</v>
      </c>
      <c r="E166" s="13" t="s">
        <v>48</v>
      </c>
      <c r="F166" s="5" t="s">
        <v>650</v>
      </c>
      <c r="G166" s="5" t="s">
        <v>723</v>
      </c>
      <c r="H166" s="28" t="s">
        <v>316</v>
      </c>
      <c r="I166" s="29"/>
      <c r="J166" s="29">
        <v>2.5</v>
      </c>
      <c r="K166" s="29">
        <v>2</v>
      </c>
      <c r="L166" s="29"/>
      <c r="M166" s="29"/>
      <c r="N166" s="29"/>
      <c r="O166" s="29"/>
      <c r="P166" s="29">
        <v>1</v>
      </c>
      <c r="Q166" s="29"/>
      <c r="R166" s="30"/>
      <c r="S166" s="31">
        <f t="shared" si="9"/>
        <v>5.5</v>
      </c>
      <c r="T166" s="32">
        <v>10.25</v>
      </c>
      <c r="U166" s="32"/>
      <c r="V166" s="33"/>
      <c r="W166" s="34">
        <f t="shared" si="7"/>
        <v>10.25</v>
      </c>
      <c r="X166" s="69">
        <f t="shared" si="8"/>
        <v>15.75</v>
      </c>
      <c r="Y166" s="35" t="s">
        <v>252</v>
      </c>
      <c r="Z166" s="35" t="s">
        <v>803</v>
      </c>
      <c r="AA166" s="35"/>
      <c r="AB166" s="35"/>
      <c r="AC166" s="35"/>
      <c r="AD166" s="35"/>
    </row>
    <row r="167" spans="1:30" ht="25.5">
      <c r="A167" s="25">
        <v>164</v>
      </c>
      <c r="B167" s="26">
        <v>155094</v>
      </c>
      <c r="C167" s="27" t="s">
        <v>525</v>
      </c>
      <c r="D167" s="13" t="s">
        <v>53</v>
      </c>
      <c r="E167" s="13" t="s">
        <v>14</v>
      </c>
      <c r="F167" s="5" t="s">
        <v>674</v>
      </c>
      <c r="G167" s="5" t="s">
        <v>847</v>
      </c>
      <c r="H167" s="28" t="s">
        <v>316</v>
      </c>
      <c r="I167" s="29"/>
      <c r="J167" s="29"/>
      <c r="K167" s="29">
        <v>2</v>
      </c>
      <c r="L167" s="29"/>
      <c r="M167" s="29"/>
      <c r="N167" s="29">
        <v>0.5</v>
      </c>
      <c r="O167" s="29"/>
      <c r="P167" s="29"/>
      <c r="Q167" s="29"/>
      <c r="R167" s="30"/>
      <c r="S167" s="31">
        <f t="shared" si="9"/>
        <v>2.5</v>
      </c>
      <c r="T167" s="32">
        <v>11</v>
      </c>
      <c r="U167" s="32">
        <v>1.25</v>
      </c>
      <c r="V167" s="33"/>
      <c r="W167" s="34">
        <f t="shared" si="7"/>
        <v>12.25</v>
      </c>
      <c r="X167" s="69">
        <f t="shared" si="8"/>
        <v>14.75</v>
      </c>
      <c r="Y167" s="35" t="s">
        <v>233</v>
      </c>
      <c r="Z167" s="35" t="s">
        <v>803</v>
      </c>
      <c r="AA167" s="56" t="s">
        <v>848</v>
      </c>
      <c r="AB167" s="56" t="s">
        <v>879</v>
      </c>
      <c r="AC167" s="56" t="s">
        <v>849</v>
      </c>
      <c r="AD167" s="56" t="s">
        <v>879</v>
      </c>
    </row>
    <row r="168" spans="1:30" ht="25.5">
      <c r="A168" s="25">
        <v>165</v>
      </c>
      <c r="B168" s="26">
        <v>210140</v>
      </c>
      <c r="C168" s="27" t="s">
        <v>144</v>
      </c>
      <c r="D168" s="13" t="s">
        <v>89</v>
      </c>
      <c r="E168" s="13" t="s">
        <v>29</v>
      </c>
      <c r="F168" s="5" t="s">
        <v>659</v>
      </c>
      <c r="G168" s="5" t="s">
        <v>710</v>
      </c>
      <c r="H168" s="28" t="s">
        <v>316</v>
      </c>
      <c r="I168" s="29">
        <v>4</v>
      </c>
      <c r="J168" s="29"/>
      <c r="K168" s="29"/>
      <c r="L168" s="29"/>
      <c r="M168" s="29"/>
      <c r="N168" s="29">
        <v>0.5</v>
      </c>
      <c r="O168" s="29"/>
      <c r="P168" s="29"/>
      <c r="Q168" s="29"/>
      <c r="R168" s="30"/>
      <c r="S168" s="31">
        <f t="shared" si="9"/>
        <v>4.5</v>
      </c>
      <c r="T168" s="32">
        <v>6.5</v>
      </c>
      <c r="U168" s="32">
        <v>1</v>
      </c>
      <c r="V168" s="33"/>
      <c r="W168" s="34">
        <f t="shared" si="7"/>
        <v>7.5</v>
      </c>
      <c r="X168" s="69">
        <f t="shared" si="8"/>
        <v>12</v>
      </c>
      <c r="Y168" s="35" t="s">
        <v>212</v>
      </c>
      <c r="Z168" s="35" t="s">
        <v>803</v>
      </c>
      <c r="AA168" s="35"/>
      <c r="AB168" s="35"/>
      <c r="AC168" s="51" t="s">
        <v>645</v>
      </c>
      <c r="AD168" s="56" t="s">
        <v>883</v>
      </c>
    </row>
    <row r="169" spans="1:30" ht="25.5">
      <c r="A169" s="25">
        <v>166</v>
      </c>
      <c r="B169" s="26">
        <v>166727</v>
      </c>
      <c r="C169" s="27" t="s">
        <v>526</v>
      </c>
      <c r="D169" s="13" t="s">
        <v>100</v>
      </c>
      <c r="E169" s="13" t="s">
        <v>39</v>
      </c>
      <c r="F169" s="5" t="s">
        <v>658</v>
      </c>
      <c r="G169" s="12" t="s">
        <v>897</v>
      </c>
      <c r="H169" s="28" t="s">
        <v>316</v>
      </c>
      <c r="I169" s="29">
        <v>4</v>
      </c>
      <c r="J169" s="29"/>
      <c r="K169" s="29"/>
      <c r="L169" s="29"/>
      <c r="M169" s="29"/>
      <c r="N169" s="29">
        <v>0.5</v>
      </c>
      <c r="O169" s="29"/>
      <c r="P169" s="29">
        <v>1</v>
      </c>
      <c r="Q169" s="29"/>
      <c r="R169" s="30"/>
      <c r="S169" s="31">
        <f t="shared" si="9"/>
        <v>5.5</v>
      </c>
      <c r="T169" s="32">
        <v>8.75</v>
      </c>
      <c r="U169" s="32">
        <v>2</v>
      </c>
      <c r="V169" s="33"/>
      <c r="W169" s="34">
        <f t="shared" si="7"/>
        <v>10.75</v>
      </c>
      <c r="X169" s="69">
        <f t="shared" si="8"/>
        <v>16.25</v>
      </c>
      <c r="Y169" s="35" t="s">
        <v>235</v>
      </c>
      <c r="Z169" s="35" t="s">
        <v>803</v>
      </c>
      <c r="AA169" s="51" t="s">
        <v>615</v>
      </c>
      <c r="AB169" s="56" t="s">
        <v>879</v>
      </c>
      <c r="AC169" s="51" t="s">
        <v>616</v>
      </c>
      <c r="AD169" s="56" t="s">
        <v>879</v>
      </c>
    </row>
    <row r="170" spans="1:30" ht="25.5">
      <c r="A170" s="25">
        <v>167</v>
      </c>
      <c r="B170" s="26">
        <v>906391</v>
      </c>
      <c r="C170" s="27" t="s">
        <v>527</v>
      </c>
      <c r="D170" s="13" t="s">
        <v>580</v>
      </c>
      <c r="E170" s="13" t="s">
        <v>26</v>
      </c>
      <c r="F170" s="5" t="s">
        <v>659</v>
      </c>
      <c r="G170" s="5" t="s">
        <v>617</v>
      </c>
      <c r="H170" s="28" t="s">
        <v>316</v>
      </c>
      <c r="I170" s="29"/>
      <c r="J170" s="29"/>
      <c r="K170" s="29"/>
      <c r="L170" s="29"/>
      <c r="M170" s="29"/>
      <c r="N170" s="29">
        <v>0.5</v>
      </c>
      <c r="O170" s="29"/>
      <c r="P170" s="29"/>
      <c r="Q170" s="29"/>
      <c r="R170" s="30"/>
      <c r="S170" s="31">
        <f t="shared" si="9"/>
        <v>0.5</v>
      </c>
      <c r="T170" s="32">
        <v>11</v>
      </c>
      <c r="U170" s="32"/>
      <c r="V170" s="33"/>
      <c r="W170" s="34">
        <f t="shared" si="7"/>
        <v>11</v>
      </c>
      <c r="X170" s="69">
        <f t="shared" si="8"/>
        <v>11.5</v>
      </c>
      <c r="Y170" s="35" t="s">
        <v>271</v>
      </c>
      <c r="Z170" s="35" t="s">
        <v>803</v>
      </c>
      <c r="AA170" s="35"/>
      <c r="AB170" s="35"/>
      <c r="AC170" s="35"/>
      <c r="AD170" s="35"/>
    </row>
    <row r="171" spans="1:30" ht="25.5">
      <c r="A171" s="25">
        <v>168</v>
      </c>
      <c r="B171" s="26">
        <v>162413</v>
      </c>
      <c r="C171" s="27" t="s">
        <v>528</v>
      </c>
      <c r="D171" s="13" t="s">
        <v>61</v>
      </c>
      <c r="E171" s="13" t="s">
        <v>14</v>
      </c>
      <c r="F171" s="5" t="s">
        <v>650</v>
      </c>
      <c r="G171" s="5" t="s">
        <v>629</v>
      </c>
      <c r="H171" s="28" t="s">
        <v>316</v>
      </c>
      <c r="I171" s="29"/>
      <c r="J171" s="29"/>
      <c r="K171" s="29"/>
      <c r="L171" s="29"/>
      <c r="M171" s="29"/>
      <c r="N171" s="29">
        <v>0.5</v>
      </c>
      <c r="O171" s="118">
        <v>0.5</v>
      </c>
      <c r="P171" s="29"/>
      <c r="Q171" s="29"/>
      <c r="R171" s="30"/>
      <c r="S171" s="31">
        <f t="shared" si="9"/>
        <v>1</v>
      </c>
      <c r="T171" s="32">
        <v>6</v>
      </c>
      <c r="U171" s="32"/>
      <c r="V171" s="33"/>
      <c r="W171" s="34">
        <f t="shared" si="7"/>
        <v>6</v>
      </c>
      <c r="X171" s="69">
        <f t="shared" si="8"/>
        <v>7</v>
      </c>
      <c r="Y171" s="35" t="s">
        <v>249</v>
      </c>
      <c r="Z171" s="35" t="s">
        <v>803</v>
      </c>
      <c r="AA171" s="35"/>
      <c r="AB171" s="35"/>
      <c r="AC171" s="35"/>
      <c r="AD171" s="35"/>
    </row>
    <row r="172" spans="1:30" ht="25.5">
      <c r="A172" s="25">
        <v>169</v>
      </c>
      <c r="B172" s="26">
        <v>185342</v>
      </c>
      <c r="C172" s="27" t="s">
        <v>529</v>
      </c>
      <c r="D172" s="13" t="s">
        <v>581</v>
      </c>
      <c r="E172" s="13" t="s">
        <v>750</v>
      </c>
      <c r="F172" s="5" t="s">
        <v>691</v>
      </c>
      <c r="G172" s="5" t="s">
        <v>724</v>
      </c>
      <c r="H172" s="28" t="s">
        <v>316</v>
      </c>
      <c r="I172" s="29"/>
      <c r="J172" s="29"/>
      <c r="K172" s="29"/>
      <c r="L172" s="29"/>
      <c r="M172" s="29"/>
      <c r="N172" s="29"/>
      <c r="O172" s="29"/>
      <c r="P172" s="29"/>
      <c r="Q172" s="29"/>
      <c r="R172" s="30"/>
      <c r="S172" s="31">
        <f t="shared" si="9"/>
        <v>0</v>
      </c>
      <c r="T172" s="32">
        <v>8</v>
      </c>
      <c r="U172" s="32">
        <v>1.5620000000000001</v>
      </c>
      <c r="V172" s="33"/>
      <c r="W172" s="34">
        <f t="shared" si="7"/>
        <v>9.5619999999999994</v>
      </c>
      <c r="X172" s="69">
        <f t="shared" si="8"/>
        <v>9.5619999999999994</v>
      </c>
      <c r="Y172" s="35" t="s">
        <v>238</v>
      </c>
      <c r="Z172" s="35" t="s">
        <v>803</v>
      </c>
      <c r="AA172" s="35"/>
      <c r="AB172" s="35"/>
      <c r="AC172" s="35"/>
      <c r="AD172" s="35"/>
    </row>
    <row r="173" spans="1:30" ht="15.75">
      <c r="A173" s="25">
        <v>170</v>
      </c>
      <c r="B173" s="26">
        <v>906340</v>
      </c>
      <c r="C173" s="27" t="s">
        <v>146</v>
      </c>
      <c r="D173" s="13" t="s">
        <v>6</v>
      </c>
      <c r="E173" s="13" t="s">
        <v>14</v>
      </c>
      <c r="F173" s="5" t="s">
        <v>650</v>
      </c>
      <c r="G173" s="5" t="s">
        <v>71</v>
      </c>
      <c r="H173" s="28" t="s">
        <v>316</v>
      </c>
      <c r="I173" s="29"/>
      <c r="J173" s="29"/>
      <c r="K173" s="29"/>
      <c r="L173" s="29"/>
      <c r="M173" s="29"/>
      <c r="N173" s="29">
        <v>0.5</v>
      </c>
      <c r="O173" s="29"/>
      <c r="P173" s="29"/>
      <c r="Q173" s="29"/>
      <c r="R173" s="30"/>
      <c r="S173" s="31">
        <f t="shared" si="9"/>
        <v>0.5</v>
      </c>
      <c r="T173" s="32">
        <v>11</v>
      </c>
      <c r="U173" s="32">
        <v>2</v>
      </c>
      <c r="V173" s="33"/>
      <c r="W173" s="34">
        <f t="shared" si="7"/>
        <v>13</v>
      </c>
      <c r="X173" s="69">
        <f t="shared" si="8"/>
        <v>13.5</v>
      </c>
      <c r="Y173" s="35" t="s">
        <v>307</v>
      </c>
      <c r="Z173" s="35" t="s">
        <v>803</v>
      </c>
      <c r="AA173" s="35"/>
      <c r="AB173" s="35"/>
      <c r="AC173" s="35"/>
      <c r="AD173" s="35"/>
    </row>
    <row r="174" spans="1:30" ht="25.5">
      <c r="A174" s="25">
        <v>171</v>
      </c>
      <c r="B174" s="26">
        <v>162744</v>
      </c>
      <c r="C174" s="27" t="s">
        <v>530</v>
      </c>
      <c r="D174" s="13" t="s">
        <v>168</v>
      </c>
      <c r="E174" s="13" t="s">
        <v>760</v>
      </c>
      <c r="F174" s="5" t="s">
        <v>659</v>
      </c>
      <c r="G174" s="5" t="s">
        <v>869</v>
      </c>
      <c r="H174" s="28" t="s">
        <v>316</v>
      </c>
      <c r="I174" s="29">
        <v>4</v>
      </c>
      <c r="J174" s="29"/>
      <c r="K174" s="29"/>
      <c r="L174" s="29"/>
      <c r="M174" s="29"/>
      <c r="N174" s="29">
        <v>0.5</v>
      </c>
      <c r="O174" s="29"/>
      <c r="P174" s="29">
        <v>1</v>
      </c>
      <c r="Q174" s="29">
        <v>0.25</v>
      </c>
      <c r="R174" s="30"/>
      <c r="S174" s="31">
        <f t="shared" si="9"/>
        <v>5.75</v>
      </c>
      <c r="T174" s="117">
        <v>6</v>
      </c>
      <c r="U174" s="32">
        <v>1.875</v>
      </c>
      <c r="V174" s="33"/>
      <c r="W174" s="34">
        <f t="shared" si="7"/>
        <v>7.875</v>
      </c>
      <c r="X174" s="69">
        <f t="shared" si="8"/>
        <v>13.625</v>
      </c>
      <c r="Y174" s="51" t="s">
        <v>873</v>
      </c>
      <c r="Z174" s="56" t="s">
        <v>881</v>
      </c>
      <c r="AA174" s="51" t="s">
        <v>874</v>
      </c>
      <c r="AB174" s="56" t="s">
        <v>879</v>
      </c>
      <c r="AC174" s="58"/>
      <c r="AD174" s="35"/>
    </row>
    <row r="175" spans="1:30" ht="26.25">
      <c r="A175" s="25">
        <v>172</v>
      </c>
      <c r="B175" s="26">
        <v>142802</v>
      </c>
      <c r="C175" s="27" t="s">
        <v>531</v>
      </c>
      <c r="D175" s="13" t="s">
        <v>23</v>
      </c>
      <c r="E175" s="13" t="s">
        <v>751</v>
      </c>
      <c r="F175" s="5" t="s">
        <v>650</v>
      </c>
      <c r="G175" s="5" t="s">
        <v>850</v>
      </c>
      <c r="H175" s="28" t="s">
        <v>316</v>
      </c>
      <c r="I175" s="29">
        <v>4</v>
      </c>
      <c r="J175" s="29"/>
      <c r="K175" s="29">
        <v>2</v>
      </c>
      <c r="L175" s="29"/>
      <c r="M175" s="29"/>
      <c r="N175" s="29">
        <v>0.5</v>
      </c>
      <c r="O175" s="29"/>
      <c r="P175" s="29">
        <v>1</v>
      </c>
      <c r="Q175" s="29"/>
      <c r="R175" s="29">
        <v>0.5</v>
      </c>
      <c r="S175" s="31">
        <f t="shared" si="9"/>
        <v>8</v>
      </c>
      <c r="T175" s="32">
        <v>11</v>
      </c>
      <c r="U175" s="32">
        <v>2</v>
      </c>
      <c r="V175" s="33"/>
      <c r="W175" s="34">
        <f t="shared" si="7"/>
        <v>13</v>
      </c>
      <c r="X175" s="69">
        <f t="shared" si="8"/>
        <v>21</v>
      </c>
      <c r="Y175" s="52" t="s">
        <v>636</v>
      </c>
      <c r="Z175" s="56" t="s">
        <v>878</v>
      </c>
      <c r="AA175" s="35"/>
      <c r="AB175" s="35"/>
      <c r="AC175" s="52" t="s">
        <v>647</v>
      </c>
      <c r="AD175" s="56" t="s">
        <v>878</v>
      </c>
    </row>
    <row r="176" spans="1:30" ht="15.75">
      <c r="A176" s="25">
        <v>173</v>
      </c>
      <c r="B176" s="115">
        <v>168736</v>
      </c>
      <c r="C176" s="27" t="s">
        <v>532</v>
      </c>
      <c r="D176" s="13" t="s">
        <v>14</v>
      </c>
      <c r="E176" s="13" t="s">
        <v>48</v>
      </c>
      <c r="F176" s="5" t="s">
        <v>682</v>
      </c>
      <c r="G176" s="5" t="s">
        <v>305</v>
      </c>
      <c r="H176" s="28" t="s">
        <v>316</v>
      </c>
      <c r="I176" s="29"/>
      <c r="J176" s="29">
        <v>2.5</v>
      </c>
      <c r="K176" s="29">
        <v>2</v>
      </c>
      <c r="L176" s="29"/>
      <c r="M176" s="29"/>
      <c r="N176" s="29"/>
      <c r="O176" s="29">
        <v>0.5</v>
      </c>
      <c r="P176" s="29"/>
      <c r="Q176" s="29"/>
      <c r="R176" s="30"/>
      <c r="S176" s="31">
        <f t="shared" si="9"/>
        <v>5</v>
      </c>
      <c r="T176" s="32">
        <v>11</v>
      </c>
      <c r="U176" s="32"/>
      <c r="V176" s="33"/>
      <c r="W176" s="34">
        <f t="shared" si="7"/>
        <v>11</v>
      </c>
      <c r="X176" s="69">
        <f t="shared" si="8"/>
        <v>16</v>
      </c>
      <c r="Y176" s="35" t="s">
        <v>305</v>
      </c>
      <c r="Z176" s="35" t="s">
        <v>803</v>
      </c>
      <c r="AA176" s="35"/>
      <c r="AB176" s="35"/>
      <c r="AC176" s="35"/>
      <c r="AD176" s="35"/>
    </row>
    <row r="177" spans="1:30" ht="25.5">
      <c r="A177" s="25">
        <v>174</v>
      </c>
      <c r="B177" s="26">
        <v>156912</v>
      </c>
      <c r="C177" s="27" t="s">
        <v>147</v>
      </c>
      <c r="D177" s="13" t="s">
        <v>7</v>
      </c>
      <c r="E177" s="13" t="s">
        <v>70</v>
      </c>
      <c r="F177" s="5" t="s">
        <v>659</v>
      </c>
      <c r="G177" s="5" t="s">
        <v>699</v>
      </c>
      <c r="H177" s="28" t="s">
        <v>316</v>
      </c>
      <c r="I177" s="29"/>
      <c r="J177" s="29">
        <v>2.5</v>
      </c>
      <c r="K177" s="29"/>
      <c r="L177" s="29"/>
      <c r="M177" s="29"/>
      <c r="N177" s="29">
        <v>0.5</v>
      </c>
      <c r="O177" s="29"/>
      <c r="P177" s="29">
        <v>1</v>
      </c>
      <c r="Q177" s="29"/>
      <c r="R177" s="39">
        <v>0.5</v>
      </c>
      <c r="S177" s="31">
        <f t="shared" si="9"/>
        <v>4.5</v>
      </c>
      <c r="T177" s="32">
        <v>11</v>
      </c>
      <c r="U177" s="32">
        <v>1.88</v>
      </c>
      <c r="V177" s="33"/>
      <c r="W177" s="34">
        <f t="shared" si="7"/>
        <v>12.879999999999999</v>
      </c>
      <c r="X177" s="69">
        <f t="shared" si="8"/>
        <v>17.38</v>
      </c>
      <c r="Y177" s="35" t="s">
        <v>208</v>
      </c>
      <c r="Z177" s="35" t="s">
        <v>803</v>
      </c>
      <c r="AA177" s="47" t="s">
        <v>796</v>
      </c>
      <c r="AB177" s="35" t="s">
        <v>803</v>
      </c>
      <c r="AC177" s="51" t="s">
        <v>646</v>
      </c>
      <c r="AD177" s="56" t="s">
        <v>879</v>
      </c>
    </row>
    <row r="178" spans="1:30" ht="25.5">
      <c r="A178" s="25">
        <v>175</v>
      </c>
      <c r="B178" s="26">
        <v>161290</v>
      </c>
      <c r="C178" s="27" t="s">
        <v>533</v>
      </c>
      <c r="D178" s="13" t="s">
        <v>128</v>
      </c>
      <c r="E178" s="13" t="s">
        <v>21</v>
      </c>
      <c r="F178" s="5" t="s">
        <v>682</v>
      </c>
      <c r="G178" s="5" t="s">
        <v>851</v>
      </c>
      <c r="H178" s="28" t="s">
        <v>316</v>
      </c>
      <c r="I178" s="29">
        <v>4</v>
      </c>
      <c r="J178" s="29"/>
      <c r="K178" s="29">
        <v>2</v>
      </c>
      <c r="L178" s="29"/>
      <c r="M178" s="29"/>
      <c r="N178" s="29">
        <v>0.5</v>
      </c>
      <c r="O178" s="29"/>
      <c r="P178" s="29"/>
      <c r="Q178" s="29"/>
      <c r="R178" s="30"/>
      <c r="S178" s="31">
        <f t="shared" si="9"/>
        <v>6.5</v>
      </c>
      <c r="T178" s="32">
        <v>4.75</v>
      </c>
      <c r="U178" s="32"/>
      <c r="V178" s="33"/>
      <c r="W178" s="34">
        <f t="shared" si="7"/>
        <v>4.75</v>
      </c>
      <c r="X178" s="69">
        <f t="shared" si="8"/>
        <v>11.25</v>
      </c>
      <c r="Y178" s="35" t="s">
        <v>241</v>
      </c>
      <c r="Z178" s="35" t="s">
        <v>803</v>
      </c>
      <c r="AA178" s="35"/>
      <c r="AB178" s="35"/>
      <c r="AC178" s="35"/>
      <c r="AD178" s="35"/>
    </row>
    <row r="179" spans="1:30" ht="25.5">
      <c r="A179" s="25">
        <v>176</v>
      </c>
      <c r="B179" s="26">
        <v>159520</v>
      </c>
      <c r="C179" s="27" t="s">
        <v>148</v>
      </c>
      <c r="D179" s="13" t="s">
        <v>135</v>
      </c>
      <c r="E179" s="13" t="s">
        <v>748</v>
      </c>
      <c r="F179" s="5" t="s">
        <v>650</v>
      </c>
      <c r="G179" s="5" t="s">
        <v>725</v>
      </c>
      <c r="H179" s="28" t="s">
        <v>316</v>
      </c>
      <c r="I179" s="29"/>
      <c r="J179" s="29"/>
      <c r="K179" s="29"/>
      <c r="L179" s="29"/>
      <c r="M179" s="29"/>
      <c r="N179" s="29">
        <v>0.5</v>
      </c>
      <c r="O179" s="29"/>
      <c r="P179" s="29">
        <v>1</v>
      </c>
      <c r="Q179" s="29">
        <v>0.25</v>
      </c>
      <c r="R179" s="30"/>
      <c r="S179" s="31">
        <f t="shared" si="9"/>
        <v>1.75</v>
      </c>
      <c r="T179" s="32">
        <v>11</v>
      </c>
      <c r="U179" s="32">
        <v>1.88</v>
      </c>
      <c r="V179" s="33"/>
      <c r="W179" s="34">
        <f t="shared" si="7"/>
        <v>12.879999999999999</v>
      </c>
      <c r="X179" s="69">
        <f t="shared" si="8"/>
        <v>14.629999999999999</v>
      </c>
      <c r="Y179" s="35" t="s">
        <v>269</v>
      </c>
      <c r="Z179" s="35" t="s">
        <v>803</v>
      </c>
      <c r="AA179" s="35" t="s">
        <v>210</v>
      </c>
      <c r="AB179" s="35" t="s">
        <v>803</v>
      </c>
      <c r="AC179" s="35" t="s">
        <v>255</v>
      </c>
      <c r="AD179" s="35" t="s">
        <v>803</v>
      </c>
    </row>
    <row r="180" spans="1:30" ht="15.75">
      <c r="A180" s="25">
        <v>177</v>
      </c>
      <c r="B180" s="26">
        <v>154067</v>
      </c>
      <c r="C180" s="27" t="s">
        <v>149</v>
      </c>
      <c r="D180" s="13" t="s">
        <v>150</v>
      </c>
      <c r="E180" s="13" t="s">
        <v>14</v>
      </c>
      <c r="F180" s="5" t="s">
        <v>650</v>
      </c>
      <c r="G180" s="5"/>
      <c r="H180" s="62" t="s">
        <v>642</v>
      </c>
      <c r="I180" s="29"/>
      <c r="J180" s="29">
        <v>2.5</v>
      </c>
      <c r="K180" s="29"/>
      <c r="L180" s="29"/>
      <c r="M180" s="29"/>
      <c r="N180" s="29">
        <v>0.5</v>
      </c>
      <c r="O180" s="29"/>
      <c r="P180" s="29"/>
      <c r="Q180" s="29"/>
      <c r="R180" s="30"/>
      <c r="S180" s="31">
        <f t="shared" si="9"/>
        <v>3</v>
      </c>
      <c r="T180" s="32">
        <v>11</v>
      </c>
      <c r="U180" s="32">
        <v>2</v>
      </c>
      <c r="V180" s="33"/>
      <c r="W180" s="34">
        <f t="shared" si="7"/>
        <v>13</v>
      </c>
      <c r="X180" s="69">
        <f t="shared" si="8"/>
        <v>16</v>
      </c>
      <c r="Y180" s="35" t="s">
        <v>235</v>
      </c>
      <c r="Z180" s="35" t="s">
        <v>803</v>
      </c>
      <c r="AA180" s="35"/>
      <c r="AB180" s="35"/>
      <c r="AC180" s="35"/>
      <c r="AD180" s="35"/>
    </row>
    <row r="181" spans="1:30" ht="25.5">
      <c r="A181" s="25">
        <v>178</v>
      </c>
      <c r="B181" s="26">
        <v>174308</v>
      </c>
      <c r="C181" s="27" t="s">
        <v>151</v>
      </c>
      <c r="D181" s="13" t="s">
        <v>44</v>
      </c>
      <c r="E181" s="13" t="s">
        <v>96</v>
      </c>
      <c r="F181" s="12" t="s">
        <v>685</v>
      </c>
      <c r="G181" s="5" t="s">
        <v>112</v>
      </c>
      <c r="H181" s="28" t="s">
        <v>316</v>
      </c>
      <c r="I181" s="29"/>
      <c r="J181" s="29">
        <v>2.5</v>
      </c>
      <c r="K181" s="29"/>
      <c r="L181" s="29"/>
      <c r="M181" s="29"/>
      <c r="N181" s="29">
        <v>0.5</v>
      </c>
      <c r="O181" s="29"/>
      <c r="P181" s="29">
        <v>1</v>
      </c>
      <c r="Q181" s="29"/>
      <c r="R181" s="30"/>
      <c r="S181" s="31">
        <f t="shared" si="9"/>
        <v>4</v>
      </c>
      <c r="T181" s="32">
        <v>10</v>
      </c>
      <c r="U181" s="32">
        <v>2</v>
      </c>
      <c r="V181" s="33"/>
      <c r="W181" s="34">
        <f t="shared" si="7"/>
        <v>12</v>
      </c>
      <c r="X181" s="69">
        <f t="shared" si="8"/>
        <v>16</v>
      </c>
      <c r="Y181" s="35" t="s">
        <v>273</v>
      </c>
      <c r="Z181" s="35" t="s">
        <v>803</v>
      </c>
      <c r="AA181" s="35" t="s">
        <v>235</v>
      </c>
      <c r="AB181" s="35" t="s">
        <v>803</v>
      </c>
      <c r="AC181" s="35" t="s">
        <v>207</v>
      </c>
      <c r="AD181" s="35" t="s">
        <v>803</v>
      </c>
    </row>
    <row r="182" spans="1:30" ht="15.75">
      <c r="A182" s="25">
        <v>179</v>
      </c>
      <c r="B182" s="26">
        <v>181944</v>
      </c>
      <c r="C182" s="27" t="s">
        <v>534</v>
      </c>
      <c r="D182" s="13" t="s">
        <v>14</v>
      </c>
      <c r="E182" s="13" t="s">
        <v>6</v>
      </c>
      <c r="F182" s="5" t="s">
        <v>652</v>
      </c>
      <c r="G182" s="5" t="s">
        <v>703</v>
      </c>
      <c r="H182" s="28" t="s">
        <v>316</v>
      </c>
      <c r="I182" s="29"/>
      <c r="J182" s="29">
        <v>2.5</v>
      </c>
      <c r="K182" s="29"/>
      <c r="L182" s="29"/>
      <c r="M182" s="29"/>
      <c r="N182" s="29"/>
      <c r="O182" s="29"/>
      <c r="P182" s="29"/>
      <c r="Q182" s="29"/>
      <c r="R182" s="30"/>
      <c r="S182" s="31">
        <f t="shared" si="9"/>
        <v>2.5</v>
      </c>
      <c r="T182" s="32">
        <v>11</v>
      </c>
      <c r="U182" s="32">
        <v>1.88</v>
      </c>
      <c r="V182" s="33"/>
      <c r="W182" s="34">
        <f t="shared" si="7"/>
        <v>12.879999999999999</v>
      </c>
      <c r="X182" s="69">
        <f t="shared" si="8"/>
        <v>15.379999999999999</v>
      </c>
      <c r="Y182" s="56" t="s">
        <v>852</v>
      </c>
      <c r="Z182" s="56" t="s">
        <v>879</v>
      </c>
      <c r="AA182" s="35"/>
      <c r="AB182" s="35"/>
      <c r="AC182" s="35"/>
      <c r="AD182" s="35"/>
    </row>
    <row r="183" spans="1:30" ht="15.75">
      <c r="A183" s="25">
        <v>180</v>
      </c>
      <c r="B183" s="26">
        <v>161577</v>
      </c>
      <c r="C183" s="27" t="s">
        <v>152</v>
      </c>
      <c r="D183" s="13" t="s">
        <v>16</v>
      </c>
      <c r="E183" s="13" t="s">
        <v>21</v>
      </c>
      <c r="F183" s="5" t="s">
        <v>688</v>
      </c>
      <c r="G183" s="5" t="s">
        <v>853</v>
      </c>
      <c r="H183" s="28" t="s">
        <v>316</v>
      </c>
      <c r="I183" s="29"/>
      <c r="J183" s="29"/>
      <c r="K183" s="29">
        <v>2</v>
      </c>
      <c r="L183" s="29"/>
      <c r="M183" s="29"/>
      <c r="N183" s="29">
        <v>0.5</v>
      </c>
      <c r="O183" s="29"/>
      <c r="P183" s="29"/>
      <c r="Q183" s="29"/>
      <c r="R183" s="30"/>
      <c r="S183" s="31">
        <f t="shared" si="9"/>
        <v>2.5</v>
      </c>
      <c r="T183" s="32">
        <v>11</v>
      </c>
      <c r="U183" s="32">
        <v>2</v>
      </c>
      <c r="V183" s="33"/>
      <c r="W183" s="34">
        <f t="shared" si="7"/>
        <v>13</v>
      </c>
      <c r="X183" s="69">
        <f t="shared" si="8"/>
        <v>15.5</v>
      </c>
      <c r="Y183" s="35" t="s">
        <v>205</v>
      </c>
      <c r="Z183" s="35" t="s">
        <v>803</v>
      </c>
      <c r="AA183" s="35"/>
      <c r="AB183" s="35"/>
      <c r="AC183" s="35"/>
      <c r="AD183" s="35"/>
    </row>
    <row r="184" spans="1:30" ht="25.5">
      <c r="A184" s="25">
        <v>181</v>
      </c>
      <c r="B184" s="26">
        <v>170041</v>
      </c>
      <c r="C184" s="27" t="s">
        <v>535</v>
      </c>
      <c r="D184" s="13" t="s">
        <v>578</v>
      </c>
      <c r="E184" s="13" t="s">
        <v>32</v>
      </c>
      <c r="F184" s="5" t="s">
        <v>650</v>
      </c>
      <c r="G184" s="5" t="s">
        <v>586</v>
      </c>
      <c r="H184" s="28" t="s">
        <v>316</v>
      </c>
      <c r="I184" s="29"/>
      <c r="J184" s="29">
        <v>2.5</v>
      </c>
      <c r="K184" s="29">
        <v>2</v>
      </c>
      <c r="L184" s="29"/>
      <c r="M184" s="29"/>
      <c r="N184" s="29"/>
      <c r="O184" s="29"/>
      <c r="P184" s="29">
        <v>1</v>
      </c>
      <c r="Q184" s="29"/>
      <c r="R184" s="30"/>
      <c r="S184" s="31">
        <f t="shared" si="9"/>
        <v>5.5</v>
      </c>
      <c r="T184" s="32">
        <v>11</v>
      </c>
      <c r="U184" s="32"/>
      <c r="V184" s="33"/>
      <c r="W184" s="34">
        <f t="shared" si="7"/>
        <v>11</v>
      </c>
      <c r="X184" s="69">
        <f t="shared" si="8"/>
        <v>16.5</v>
      </c>
      <c r="Y184" s="35" t="s">
        <v>301</v>
      </c>
      <c r="Z184" s="35" t="s">
        <v>803</v>
      </c>
      <c r="AA184" s="35"/>
      <c r="AB184" s="35"/>
      <c r="AC184" s="35"/>
      <c r="AD184" s="35"/>
    </row>
    <row r="185" spans="1:30" ht="15.75">
      <c r="A185" s="25">
        <v>182</v>
      </c>
      <c r="B185" s="26">
        <v>163148</v>
      </c>
      <c r="C185" s="27" t="s">
        <v>536</v>
      </c>
      <c r="D185" s="13" t="s">
        <v>582</v>
      </c>
      <c r="E185" s="13" t="s">
        <v>100</v>
      </c>
      <c r="F185" s="5" t="s">
        <v>658</v>
      </c>
      <c r="G185" s="5" t="s">
        <v>712</v>
      </c>
      <c r="H185" s="28" t="s">
        <v>316</v>
      </c>
      <c r="I185" s="29"/>
      <c r="J185" s="29">
        <v>2.5</v>
      </c>
      <c r="K185" s="29"/>
      <c r="L185" s="29"/>
      <c r="M185" s="29"/>
      <c r="N185" s="29">
        <v>0.5</v>
      </c>
      <c r="O185" s="29"/>
      <c r="P185" s="29">
        <v>1</v>
      </c>
      <c r="Q185" s="29"/>
      <c r="R185" s="30"/>
      <c r="S185" s="31">
        <f t="shared" si="9"/>
        <v>4</v>
      </c>
      <c r="T185" s="32">
        <v>11</v>
      </c>
      <c r="U185" s="32">
        <v>1.75</v>
      </c>
      <c r="V185" s="33"/>
      <c r="W185" s="34">
        <f t="shared" si="7"/>
        <v>12.75</v>
      </c>
      <c r="X185" s="69">
        <f t="shared" si="8"/>
        <v>16.75</v>
      </c>
      <c r="Y185" s="51" t="s">
        <v>619</v>
      </c>
      <c r="Z185" s="56" t="s">
        <v>878</v>
      </c>
      <c r="AA185" s="35"/>
      <c r="AB185" s="35"/>
      <c r="AC185" s="35"/>
      <c r="AD185" s="35"/>
    </row>
    <row r="186" spans="1:30" ht="15.75">
      <c r="A186" s="25">
        <v>183</v>
      </c>
      <c r="B186" s="26">
        <v>169020</v>
      </c>
      <c r="C186" s="27" t="s">
        <v>153</v>
      </c>
      <c r="D186" s="13" t="s">
        <v>21</v>
      </c>
      <c r="E186" s="13" t="s">
        <v>48</v>
      </c>
      <c r="F186" s="5" t="s">
        <v>652</v>
      </c>
      <c r="G186" s="5" t="s">
        <v>591</v>
      </c>
      <c r="H186" s="28" t="s">
        <v>316</v>
      </c>
      <c r="I186" s="29"/>
      <c r="J186" s="29">
        <v>2.5</v>
      </c>
      <c r="K186" s="29"/>
      <c r="L186" s="29"/>
      <c r="M186" s="29"/>
      <c r="N186" s="29"/>
      <c r="O186" s="29">
        <v>0.5</v>
      </c>
      <c r="P186" s="29"/>
      <c r="Q186" s="29"/>
      <c r="R186" s="30"/>
      <c r="S186" s="31">
        <f t="shared" si="9"/>
        <v>3</v>
      </c>
      <c r="T186" s="32">
        <v>11</v>
      </c>
      <c r="U186" s="32">
        <v>2</v>
      </c>
      <c r="V186" s="33"/>
      <c r="W186" s="34">
        <f t="shared" si="7"/>
        <v>13</v>
      </c>
      <c r="X186" s="69">
        <f t="shared" si="8"/>
        <v>16</v>
      </c>
      <c r="Y186" s="35" t="s">
        <v>259</v>
      </c>
      <c r="Z186" s="35" t="s">
        <v>803</v>
      </c>
      <c r="AA186" s="35"/>
      <c r="AB186" s="35"/>
      <c r="AC186" s="35"/>
      <c r="AD186" s="35"/>
    </row>
    <row r="187" spans="1:30" ht="25.5">
      <c r="A187" s="25">
        <v>184</v>
      </c>
      <c r="B187" s="26">
        <v>139148</v>
      </c>
      <c r="C187" s="27" t="s">
        <v>154</v>
      </c>
      <c r="D187" s="13" t="s">
        <v>66</v>
      </c>
      <c r="E187" s="13" t="s">
        <v>103</v>
      </c>
      <c r="F187" s="5" t="s">
        <v>675</v>
      </c>
      <c r="G187" s="5" t="s">
        <v>854</v>
      </c>
      <c r="H187" s="28" t="s">
        <v>316</v>
      </c>
      <c r="I187" s="29"/>
      <c r="J187" s="29">
        <v>2.5</v>
      </c>
      <c r="K187" s="29"/>
      <c r="L187" s="29"/>
      <c r="M187" s="29"/>
      <c r="N187" s="29"/>
      <c r="O187" s="29"/>
      <c r="P187" s="29">
        <v>1</v>
      </c>
      <c r="Q187" s="29"/>
      <c r="R187" s="30"/>
      <c r="S187" s="31">
        <f t="shared" si="9"/>
        <v>3.5</v>
      </c>
      <c r="T187" s="32">
        <v>11</v>
      </c>
      <c r="U187" s="32">
        <v>2</v>
      </c>
      <c r="V187" s="33"/>
      <c r="W187" s="34">
        <f t="shared" si="7"/>
        <v>13</v>
      </c>
      <c r="X187" s="69">
        <f t="shared" si="8"/>
        <v>16.5</v>
      </c>
      <c r="Y187" s="35" t="s">
        <v>231</v>
      </c>
      <c r="Z187" s="35" t="s">
        <v>803</v>
      </c>
      <c r="AA187" s="35"/>
      <c r="AB187" s="35"/>
      <c r="AC187" s="35"/>
      <c r="AD187" s="35"/>
    </row>
    <row r="188" spans="1:30" ht="25.5">
      <c r="A188" s="25">
        <v>185</v>
      </c>
      <c r="B188" s="26">
        <v>148379</v>
      </c>
      <c r="C188" s="27" t="s">
        <v>154</v>
      </c>
      <c r="D188" s="13" t="s">
        <v>61</v>
      </c>
      <c r="E188" s="13" t="s">
        <v>103</v>
      </c>
      <c r="F188" s="5" t="s">
        <v>650</v>
      </c>
      <c r="G188" s="5" t="s">
        <v>854</v>
      </c>
      <c r="H188" s="28" t="s">
        <v>316</v>
      </c>
      <c r="I188" s="29"/>
      <c r="J188" s="29"/>
      <c r="K188" s="29"/>
      <c r="L188" s="29"/>
      <c r="M188" s="29"/>
      <c r="N188" s="29"/>
      <c r="O188" s="29">
        <v>0.5</v>
      </c>
      <c r="P188" s="29"/>
      <c r="Q188" s="29"/>
      <c r="R188" s="30"/>
      <c r="S188" s="31">
        <f t="shared" si="9"/>
        <v>0.5</v>
      </c>
      <c r="T188" s="32">
        <v>11</v>
      </c>
      <c r="U188" s="32">
        <v>0.38</v>
      </c>
      <c r="V188" s="33"/>
      <c r="W188" s="34">
        <f t="shared" si="7"/>
        <v>11.38</v>
      </c>
      <c r="X188" s="69">
        <f t="shared" si="8"/>
        <v>11.88</v>
      </c>
      <c r="Y188" s="35" t="s">
        <v>217</v>
      </c>
      <c r="Z188" s="35" t="s">
        <v>803</v>
      </c>
      <c r="AA188" s="35" t="s">
        <v>637</v>
      </c>
      <c r="AB188" s="35" t="s">
        <v>803</v>
      </c>
      <c r="AC188" s="35" t="s">
        <v>232</v>
      </c>
      <c r="AD188" s="35" t="s">
        <v>803</v>
      </c>
    </row>
    <row r="189" spans="1:30" ht="25.5">
      <c r="A189" s="25">
        <v>186</v>
      </c>
      <c r="B189" s="26">
        <v>181949</v>
      </c>
      <c r="C189" s="27" t="s">
        <v>537</v>
      </c>
      <c r="D189" s="13" t="s">
        <v>6</v>
      </c>
      <c r="E189" s="13" t="s">
        <v>48</v>
      </c>
      <c r="F189" s="5" t="s">
        <v>652</v>
      </c>
      <c r="G189" s="5" t="s">
        <v>621</v>
      </c>
      <c r="H189" s="28" t="s">
        <v>316</v>
      </c>
      <c r="I189" s="29"/>
      <c r="J189" s="29">
        <v>2.5</v>
      </c>
      <c r="K189" s="29"/>
      <c r="L189" s="29"/>
      <c r="M189" s="29"/>
      <c r="N189" s="29"/>
      <c r="O189" s="29">
        <v>0.5</v>
      </c>
      <c r="P189" s="29"/>
      <c r="Q189" s="29"/>
      <c r="R189" s="30"/>
      <c r="S189" s="31">
        <f t="shared" si="9"/>
        <v>3</v>
      </c>
      <c r="T189" s="32">
        <v>8.75</v>
      </c>
      <c r="U189" s="32">
        <v>0.375</v>
      </c>
      <c r="V189" s="33"/>
      <c r="W189" s="34">
        <f t="shared" si="7"/>
        <v>9.125</v>
      </c>
      <c r="X189" s="69">
        <f t="shared" si="8"/>
        <v>12.125</v>
      </c>
      <c r="Y189" s="35" t="s">
        <v>637</v>
      </c>
      <c r="Z189" s="35" t="s">
        <v>803</v>
      </c>
      <c r="AA189" s="35" t="s">
        <v>267</v>
      </c>
      <c r="AB189" s="35" t="s">
        <v>803</v>
      </c>
      <c r="AC189" s="35"/>
      <c r="AD189" s="35"/>
    </row>
    <row r="190" spans="1:30" ht="25.5">
      <c r="A190" s="25">
        <v>187</v>
      </c>
      <c r="B190" s="26">
        <v>152322</v>
      </c>
      <c r="C190" s="27" t="s">
        <v>538</v>
      </c>
      <c r="D190" s="13" t="s">
        <v>89</v>
      </c>
      <c r="E190" s="13" t="s">
        <v>734</v>
      </c>
      <c r="F190" s="5" t="s">
        <v>650</v>
      </c>
      <c r="G190" s="5" t="s">
        <v>703</v>
      </c>
      <c r="H190" s="28" t="s">
        <v>316</v>
      </c>
      <c r="I190" s="29"/>
      <c r="J190" s="29"/>
      <c r="K190" s="29"/>
      <c r="L190" s="29"/>
      <c r="M190" s="29"/>
      <c r="N190" s="29">
        <v>0.5</v>
      </c>
      <c r="O190" s="29"/>
      <c r="P190" s="29"/>
      <c r="Q190" s="29"/>
      <c r="R190" s="30"/>
      <c r="S190" s="31">
        <f t="shared" si="9"/>
        <v>0.5</v>
      </c>
      <c r="T190" s="32">
        <v>11</v>
      </c>
      <c r="U190" s="32">
        <v>1.19</v>
      </c>
      <c r="V190" s="33"/>
      <c r="W190" s="34">
        <f t="shared" si="7"/>
        <v>12.19</v>
      </c>
      <c r="X190" s="69">
        <f t="shared" si="8"/>
        <v>12.69</v>
      </c>
      <c r="Y190" s="56" t="s">
        <v>855</v>
      </c>
      <c r="Z190" s="56" t="s">
        <v>879</v>
      </c>
      <c r="AA190" s="35" t="s">
        <v>214</v>
      </c>
      <c r="AB190" s="35" t="s">
        <v>803</v>
      </c>
      <c r="AC190" s="35"/>
      <c r="AD190" s="35"/>
    </row>
    <row r="191" spans="1:30" ht="25.5">
      <c r="A191" s="25">
        <v>188</v>
      </c>
      <c r="B191" s="26">
        <v>193248</v>
      </c>
      <c r="C191" s="27" t="s">
        <v>155</v>
      </c>
      <c r="D191" s="13" t="s">
        <v>109</v>
      </c>
      <c r="E191" s="13" t="s">
        <v>23</v>
      </c>
      <c r="F191" s="5" t="s">
        <v>650</v>
      </c>
      <c r="G191" s="5"/>
      <c r="H191" s="57" t="s">
        <v>642</v>
      </c>
      <c r="I191" s="29"/>
      <c r="J191" s="29">
        <v>2.5</v>
      </c>
      <c r="K191" s="29"/>
      <c r="L191" s="29"/>
      <c r="M191" s="29"/>
      <c r="N191" s="29">
        <v>0.5</v>
      </c>
      <c r="O191" s="29"/>
      <c r="P191" s="29">
        <v>1</v>
      </c>
      <c r="Q191" s="29"/>
      <c r="R191" s="30"/>
      <c r="S191" s="31">
        <f t="shared" si="9"/>
        <v>4</v>
      </c>
      <c r="T191" s="32">
        <v>11</v>
      </c>
      <c r="U191" s="32">
        <v>0.38</v>
      </c>
      <c r="V191" s="33"/>
      <c r="W191" s="34">
        <f t="shared" si="7"/>
        <v>11.38</v>
      </c>
      <c r="X191" s="69">
        <f t="shared" si="8"/>
        <v>15.38</v>
      </c>
      <c r="Y191" s="35" t="s">
        <v>236</v>
      </c>
      <c r="Z191" s="35" t="s">
        <v>803</v>
      </c>
      <c r="AA191" s="35" t="s">
        <v>254</v>
      </c>
      <c r="AB191" s="35" t="s">
        <v>803</v>
      </c>
      <c r="AC191" s="35" t="s">
        <v>300</v>
      </c>
      <c r="AD191" s="35" t="s">
        <v>803</v>
      </c>
    </row>
    <row r="192" spans="1:30" ht="25.5">
      <c r="A192" s="25">
        <v>189</v>
      </c>
      <c r="B192" s="26">
        <v>168038</v>
      </c>
      <c r="C192" s="27" t="s">
        <v>539</v>
      </c>
      <c r="D192" s="13" t="s">
        <v>44</v>
      </c>
      <c r="E192" s="13" t="s">
        <v>752</v>
      </c>
      <c r="F192" s="5" t="s">
        <v>654</v>
      </c>
      <c r="G192" s="5" t="s">
        <v>726</v>
      </c>
      <c r="H192" s="28" t="s">
        <v>316</v>
      </c>
      <c r="I192" s="29"/>
      <c r="J192" s="29"/>
      <c r="K192" s="29"/>
      <c r="L192" s="29"/>
      <c r="M192" s="29"/>
      <c r="N192" s="29"/>
      <c r="O192" s="29"/>
      <c r="P192" s="29"/>
      <c r="Q192" s="29"/>
      <c r="R192" s="30"/>
      <c r="S192" s="31">
        <f t="shared" si="9"/>
        <v>0</v>
      </c>
      <c r="T192" s="32">
        <v>11</v>
      </c>
      <c r="U192" s="32"/>
      <c r="V192" s="33"/>
      <c r="W192" s="34">
        <f t="shared" si="7"/>
        <v>11</v>
      </c>
      <c r="X192" s="69">
        <f t="shared" si="8"/>
        <v>11</v>
      </c>
      <c r="Y192" s="35" t="s">
        <v>271</v>
      </c>
      <c r="Z192" s="35" t="s">
        <v>803</v>
      </c>
      <c r="AA192" s="35"/>
      <c r="AB192" s="35"/>
      <c r="AC192" s="35"/>
      <c r="AD192" s="35"/>
    </row>
    <row r="193" spans="1:30" ht="25.5">
      <c r="A193" s="25">
        <v>190</v>
      </c>
      <c r="B193" s="26">
        <v>172616</v>
      </c>
      <c r="C193" s="27" t="s">
        <v>156</v>
      </c>
      <c r="D193" s="13" t="s">
        <v>157</v>
      </c>
      <c r="E193" s="13" t="s">
        <v>48</v>
      </c>
      <c r="F193" s="5" t="s">
        <v>687</v>
      </c>
      <c r="G193" s="5" t="s">
        <v>710</v>
      </c>
      <c r="H193" s="28" t="s">
        <v>316</v>
      </c>
      <c r="I193" s="29">
        <v>4</v>
      </c>
      <c r="J193" s="29"/>
      <c r="K193" s="29"/>
      <c r="L193" s="29"/>
      <c r="M193" s="29"/>
      <c r="N193" s="29"/>
      <c r="O193" s="29"/>
      <c r="P193" s="29">
        <v>1</v>
      </c>
      <c r="Q193" s="29">
        <v>0.25</v>
      </c>
      <c r="R193" s="30"/>
      <c r="S193" s="31">
        <f t="shared" si="9"/>
        <v>5.25</v>
      </c>
      <c r="T193" s="32">
        <v>7.75</v>
      </c>
      <c r="U193" s="32">
        <v>1.88</v>
      </c>
      <c r="V193" s="33"/>
      <c r="W193" s="34">
        <f t="shared" si="7"/>
        <v>9.629999999999999</v>
      </c>
      <c r="X193" s="69">
        <f t="shared" si="8"/>
        <v>14.879999999999999</v>
      </c>
      <c r="Y193" s="35" t="s">
        <v>632</v>
      </c>
      <c r="Z193" s="35" t="s">
        <v>803</v>
      </c>
      <c r="AA193" s="35" t="s">
        <v>229</v>
      </c>
      <c r="AB193" s="35" t="s">
        <v>803</v>
      </c>
      <c r="AC193" s="35"/>
      <c r="AD193" s="35"/>
    </row>
    <row r="194" spans="1:30" ht="15.75">
      <c r="A194" s="25">
        <v>191</v>
      </c>
      <c r="B194" s="26">
        <v>141489</v>
      </c>
      <c r="C194" s="27" t="s">
        <v>540</v>
      </c>
      <c r="D194" s="13" t="s">
        <v>856</v>
      </c>
      <c r="E194" s="13" t="s">
        <v>48</v>
      </c>
      <c r="F194" s="5" t="s">
        <v>659</v>
      </c>
      <c r="G194" s="5" t="s">
        <v>607</v>
      </c>
      <c r="H194" s="28" t="s">
        <v>316</v>
      </c>
      <c r="I194" s="29"/>
      <c r="J194" s="29"/>
      <c r="K194" s="29"/>
      <c r="L194" s="29"/>
      <c r="M194" s="29"/>
      <c r="N194" s="29">
        <v>0.5</v>
      </c>
      <c r="O194" s="29">
        <v>0.5</v>
      </c>
      <c r="P194" s="29"/>
      <c r="Q194" s="29"/>
      <c r="R194" s="30"/>
      <c r="S194" s="31">
        <f t="shared" si="9"/>
        <v>1</v>
      </c>
      <c r="T194" s="32">
        <v>11</v>
      </c>
      <c r="U194" s="32">
        <v>2</v>
      </c>
      <c r="V194" s="33"/>
      <c r="W194" s="34">
        <f t="shared" si="7"/>
        <v>13</v>
      </c>
      <c r="X194" s="69">
        <f t="shared" si="8"/>
        <v>14</v>
      </c>
      <c r="Y194" s="35" t="s">
        <v>246</v>
      </c>
      <c r="Z194" s="35" t="s">
        <v>803</v>
      </c>
      <c r="AA194" s="35"/>
      <c r="AB194" s="35"/>
      <c r="AC194" s="35"/>
      <c r="AD194" s="35"/>
    </row>
    <row r="195" spans="1:30" ht="15.75">
      <c r="A195" s="25">
        <v>192</v>
      </c>
      <c r="B195" s="26">
        <v>155663</v>
      </c>
      <c r="C195" s="27" t="s">
        <v>158</v>
      </c>
      <c r="D195" s="13" t="s">
        <v>82</v>
      </c>
      <c r="E195" s="13" t="s">
        <v>753</v>
      </c>
      <c r="F195" s="5" t="s">
        <v>651</v>
      </c>
      <c r="G195" s="5" t="s">
        <v>622</v>
      </c>
      <c r="H195" s="28" t="s">
        <v>316</v>
      </c>
      <c r="I195" s="29"/>
      <c r="J195" s="29"/>
      <c r="K195" s="29"/>
      <c r="L195" s="29"/>
      <c r="M195" s="29"/>
      <c r="N195" s="29">
        <v>0.5</v>
      </c>
      <c r="O195" s="29"/>
      <c r="P195" s="29"/>
      <c r="Q195" s="29"/>
      <c r="R195" s="30"/>
      <c r="S195" s="31">
        <f t="shared" si="9"/>
        <v>0.5</v>
      </c>
      <c r="T195" s="32">
        <v>11</v>
      </c>
      <c r="U195" s="32">
        <v>1</v>
      </c>
      <c r="V195" s="33"/>
      <c r="W195" s="34">
        <f t="shared" ref="W195:W228" si="10">T195+U195+V195</f>
        <v>12</v>
      </c>
      <c r="X195" s="69">
        <f t="shared" ref="X195:X228" si="11">S195+W195</f>
        <v>12.5</v>
      </c>
      <c r="Y195" s="35" t="s">
        <v>275</v>
      </c>
      <c r="Z195" s="35" t="s">
        <v>803</v>
      </c>
      <c r="AA195" s="35"/>
      <c r="AB195" s="35"/>
      <c r="AC195" s="35"/>
      <c r="AD195" s="35"/>
    </row>
    <row r="196" spans="1:30" ht="25.5">
      <c r="A196" s="25">
        <v>193</v>
      </c>
      <c r="B196" s="26">
        <v>160216</v>
      </c>
      <c r="C196" s="27" t="s">
        <v>159</v>
      </c>
      <c r="D196" s="13" t="s">
        <v>47</v>
      </c>
      <c r="E196" s="13" t="s">
        <v>29</v>
      </c>
      <c r="F196" s="5" t="s">
        <v>659</v>
      </c>
      <c r="G196" s="5" t="s">
        <v>623</v>
      </c>
      <c r="H196" s="28" t="s">
        <v>316</v>
      </c>
      <c r="I196" s="29"/>
      <c r="J196" s="29">
        <v>2.5</v>
      </c>
      <c r="K196" s="29"/>
      <c r="L196" s="29"/>
      <c r="M196" s="29"/>
      <c r="N196" s="29">
        <v>0.5</v>
      </c>
      <c r="O196" s="29">
        <v>0.5</v>
      </c>
      <c r="P196" s="29"/>
      <c r="Q196" s="29"/>
      <c r="R196" s="30"/>
      <c r="S196" s="31">
        <f t="shared" si="9"/>
        <v>3.5</v>
      </c>
      <c r="T196" s="32">
        <v>11</v>
      </c>
      <c r="U196" s="32">
        <v>2</v>
      </c>
      <c r="V196" s="33"/>
      <c r="W196" s="34">
        <f t="shared" si="10"/>
        <v>13</v>
      </c>
      <c r="X196" s="69">
        <f t="shared" si="11"/>
        <v>16.5</v>
      </c>
      <c r="Y196" s="35" t="s">
        <v>204</v>
      </c>
      <c r="Z196" s="35" t="s">
        <v>803</v>
      </c>
      <c r="AA196" s="35"/>
      <c r="AB196" s="35"/>
      <c r="AC196" s="35"/>
      <c r="AD196" s="35"/>
    </row>
    <row r="197" spans="1:30" ht="15.75">
      <c r="A197" s="25">
        <v>194</v>
      </c>
      <c r="B197" s="26">
        <v>188683</v>
      </c>
      <c r="C197" s="27" t="s">
        <v>541</v>
      </c>
      <c r="D197" s="13" t="s">
        <v>6</v>
      </c>
      <c r="E197" s="13" t="s">
        <v>14</v>
      </c>
      <c r="F197" s="5" t="s">
        <v>673</v>
      </c>
      <c r="G197" s="5"/>
      <c r="H197" s="57" t="s">
        <v>642</v>
      </c>
      <c r="I197" s="29"/>
      <c r="J197" s="29"/>
      <c r="K197" s="29"/>
      <c r="L197" s="29"/>
      <c r="M197" s="29"/>
      <c r="N197" s="29">
        <v>0.5</v>
      </c>
      <c r="O197" s="29">
        <v>0.5</v>
      </c>
      <c r="P197" s="29"/>
      <c r="Q197" s="29"/>
      <c r="R197" s="30"/>
      <c r="S197" s="31">
        <f t="shared" si="9"/>
        <v>1</v>
      </c>
      <c r="T197" s="32">
        <v>11</v>
      </c>
      <c r="U197" s="32">
        <v>2</v>
      </c>
      <c r="V197" s="33"/>
      <c r="W197" s="34">
        <f t="shared" si="10"/>
        <v>13</v>
      </c>
      <c r="X197" s="69">
        <f t="shared" si="11"/>
        <v>14</v>
      </c>
      <c r="Y197" s="35" t="s">
        <v>299</v>
      </c>
      <c r="Z197" s="35" t="s">
        <v>803</v>
      </c>
      <c r="AA197" s="35"/>
      <c r="AB197" s="35"/>
      <c r="AC197" s="35"/>
      <c r="AD197" s="35"/>
    </row>
    <row r="198" spans="1:30" ht="15.75">
      <c r="A198" s="25">
        <v>195</v>
      </c>
      <c r="B198" s="26">
        <v>153038</v>
      </c>
      <c r="C198" s="27" t="s">
        <v>542</v>
      </c>
      <c r="D198" s="13" t="s">
        <v>14</v>
      </c>
      <c r="E198" s="13" t="s">
        <v>754</v>
      </c>
      <c r="F198" s="5" t="s">
        <v>688</v>
      </c>
      <c r="G198" s="5" t="s">
        <v>714</v>
      </c>
      <c r="H198" s="28" t="s">
        <v>316</v>
      </c>
      <c r="I198" s="29"/>
      <c r="J198" s="29"/>
      <c r="K198" s="29"/>
      <c r="L198" s="29"/>
      <c r="M198" s="29"/>
      <c r="N198" s="29">
        <v>0.5</v>
      </c>
      <c r="O198" s="29"/>
      <c r="P198" s="29"/>
      <c r="Q198" s="29"/>
      <c r="R198" s="30"/>
      <c r="S198" s="31">
        <f t="shared" si="9"/>
        <v>0.5</v>
      </c>
      <c r="T198" s="32">
        <v>11</v>
      </c>
      <c r="U198" s="32">
        <v>2</v>
      </c>
      <c r="V198" s="33"/>
      <c r="W198" s="34">
        <f t="shared" si="10"/>
        <v>13</v>
      </c>
      <c r="X198" s="69">
        <f t="shared" si="11"/>
        <v>13.5</v>
      </c>
      <c r="Y198" s="35" t="s">
        <v>230</v>
      </c>
      <c r="Z198" s="35" t="s">
        <v>803</v>
      </c>
      <c r="AA198" s="35"/>
      <c r="AB198" s="35"/>
      <c r="AC198" s="35"/>
      <c r="AD198" s="35"/>
    </row>
    <row r="199" spans="1:30" ht="15.75">
      <c r="A199" s="25">
        <v>196</v>
      </c>
      <c r="B199" s="26">
        <v>172243</v>
      </c>
      <c r="C199" s="27" t="s">
        <v>160</v>
      </c>
      <c r="D199" s="13" t="s">
        <v>23</v>
      </c>
      <c r="E199" s="13" t="s">
        <v>48</v>
      </c>
      <c r="F199" s="5" t="s">
        <v>901</v>
      </c>
      <c r="G199" s="5" t="s">
        <v>902</v>
      </c>
      <c r="H199" s="28" t="s">
        <v>316</v>
      </c>
      <c r="I199" s="29"/>
      <c r="J199" s="29"/>
      <c r="K199" s="118">
        <v>0</v>
      </c>
      <c r="L199" s="29"/>
      <c r="M199" s="29"/>
      <c r="N199" s="29">
        <v>0.5</v>
      </c>
      <c r="O199" s="29"/>
      <c r="P199" s="29"/>
      <c r="Q199" s="29"/>
      <c r="R199" s="30"/>
      <c r="S199" s="31">
        <f t="shared" si="9"/>
        <v>0.5</v>
      </c>
      <c r="T199" s="32">
        <v>11</v>
      </c>
      <c r="U199" s="117">
        <v>1.125</v>
      </c>
      <c r="V199" s="33"/>
      <c r="W199" s="34">
        <f t="shared" si="10"/>
        <v>12.125</v>
      </c>
      <c r="X199" s="69">
        <f t="shared" si="11"/>
        <v>12.625</v>
      </c>
      <c r="Y199" s="35" t="s">
        <v>227</v>
      </c>
      <c r="Z199" s="35" t="s">
        <v>803</v>
      </c>
      <c r="AA199" s="35"/>
      <c r="AB199" s="35"/>
      <c r="AC199" s="35"/>
      <c r="AD199" s="35"/>
    </row>
    <row r="200" spans="1:30" ht="15.75">
      <c r="A200" s="25">
        <v>197</v>
      </c>
      <c r="B200" s="26">
        <v>152531</v>
      </c>
      <c r="C200" s="27" t="s">
        <v>161</v>
      </c>
      <c r="D200" s="13" t="s">
        <v>162</v>
      </c>
      <c r="E200" s="13" t="s">
        <v>29</v>
      </c>
      <c r="F200" s="5" t="s">
        <v>676</v>
      </c>
      <c r="G200" s="12" t="s">
        <v>624</v>
      </c>
      <c r="H200" s="28" t="s">
        <v>316</v>
      </c>
      <c r="I200" s="29"/>
      <c r="J200" s="29"/>
      <c r="K200" s="29"/>
      <c r="L200" s="29"/>
      <c r="M200" s="29"/>
      <c r="N200" s="29"/>
      <c r="O200" s="29"/>
      <c r="P200" s="29"/>
      <c r="Q200" s="29"/>
      <c r="R200" s="30"/>
      <c r="S200" s="31">
        <f t="shared" si="9"/>
        <v>0</v>
      </c>
      <c r="T200" s="32">
        <v>11</v>
      </c>
      <c r="U200" s="32">
        <v>2</v>
      </c>
      <c r="V200" s="33"/>
      <c r="W200" s="34">
        <f t="shared" si="10"/>
        <v>13</v>
      </c>
      <c r="X200" s="69">
        <f t="shared" si="11"/>
        <v>13</v>
      </c>
      <c r="Y200" s="35" t="s">
        <v>297</v>
      </c>
      <c r="Z200" s="35" t="s">
        <v>803</v>
      </c>
      <c r="AA200" s="35"/>
      <c r="AB200" s="35"/>
      <c r="AC200" s="35"/>
      <c r="AD200" s="35"/>
    </row>
    <row r="201" spans="1:30" ht="38.25">
      <c r="A201" s="25">
        <v>198</v>
      </c>
      <c r="B201" s="26">
        <v>147868</v>
      </c>
      <c r="C201" s="27" t="s">
        <v>163</v>
      </c>
      <c r="D201" s="13" t="s">
        <v>14</v>
      </c>
      <c r="E201" s="13" t="s">
        <v>26</v>
      </c>
      <c r="F201" s="12" t="s">
        <v>658</v>
      </c>
      <c r="G201" s="5" t="s">
        <v>857</v>
      </c>
      <c r="H201" s="28" t="s">
        <v>316</v>
      </c>
      <c r="I201" s="29"/>
      <c r="J201" s="29">
        <v>2.5</v>
      </c>
      <c r="K201" s="29">
        <v>2</v>
      </c>
      <c r="L201" s="29"/>
      <c r="M201" s="29">
        <v>0.5</v>
      </c>
      <c r="N201" s="29">
        <v>0.5</v>
      </c>
      <c r="O201" s="29"/>
      <c r="P201" s="29"/>
      <c r="Q201" s="29"/>
      <c r="R201" s="30"/>
      <c r="S201" s="31">
        <f t="shared" si="9"/>
        <v>5.5</v>
      </c>
      <c r="T201" s="32">
        <v>11</v>
      </c>
      <c r="U201" s="32">
        <v>2</v>
      </c>
      <c r="V201" s="33"/>
      <c r="W201" s="34">
        <f t="shared" si="10"/>
        <v>13</v>
      </c>
      <c r="X201" s="69">
        <f t="shared" si="11"/>
        <v>18.5</v>
      </c>
      <c r="Y201" s="35" t="s">
        <v>303</v>
      </c>
      <c r="Z201" s="35" t="s">
        <v>803</v>
      </c>
      <c r="AA201" s="35" t="s">
        <v>242</v>
      </c>
      <c r="AB201" s="35" t="s">
        <v>803</v>
      </c>
      <c r="AC201" s="35" t="s">
        <v>264</v>
      </c>
      <c r="AD201" s="35" t="s">
        <v>803</v>
      </c>
    </row>
    <row r="202" spans="1:30" ht="25.5">
      <c r="A202" s="25">
        <v>199</v>
      </c>
      <c r="B202" s="26">
        <v>183904</v>
      </c>
      <c r="C202" s="27" t="s">
        <v>164</v>
      </c>
      <c r="D202" s="13" t="s">
        <v>10</v>
      </c>
      <c r="E202" s="13" t="s">
        <v>6</v>
      </c>
      <c r="F202" s="5" t="s">
        <v>654</v>
      </c>
      <c r="G202" s="5" t="s">
        <v>858</v>
      </c>
      <c r="H202" s="28" t="s">
        <v>316</v>
      </c>
      <c r="I202" s="29"/>
      <c r="J202" s="29">
        <v>2.5</v>
      </c>
      <c r="K202" s="29"/>
      <c r="L202" s="29"/>
      <c r="M202" s="29"/>
      <c r="N202" s="29">
        <v>0.5</v>
      </c>
      <c r="O202" s="29"/>
      <c r="P202" s="29"/>
      <c r="Q202" s="29"/>
      <c r="R202" s="30"/>
      <c r="S202" s="31">
        <f t="shared" si="9"/>
        <v>3</v>
      </c>
      <c r="T202" s="32">
        <v>11</v>
      </c>
      <c r="U202" s="32">
        <v>2</v>
      </c>
      <c r="V202" s="33"/>
      <c r="W202" s="34">
        <f t="shared" si="10"/>
        <v>13</v>
      </c>
      <c r="X202" s="69">
        <f t="shared" si="11"/>
        <v>16</v>
      </c>
      <c r="Y202" s="35" t="s">
        <v>294</v>
      </c>
      <c r="Z202" s="35" t="s">
        <v>803</v>
      </c>
      <c r="AA202" s="35" t="s">
        <v>255</v>
      </c>
      <c r="AB202" s="35" t="s">
        <v>803</v>
      </c>
      <c r="AC202" s="35"/>
      <c r="AD202" s="35"/>
    </row>
    <row r="203" spans="1:30" ht="15.75">
      <c r="A203" s="25">
        <v>200</v>
      </c>
      <c r="B203" s="26">
        <v>172792</v>
      </c>
      <c r="C203" s="27" t="s">
        <v>543</v>
      </c>
      <c r="D203" s="13" t="s">
        <v>48</v>
      </c>
      <c r="E203" s="13" t="s">
        <v>755</v>
      </c>
      <c r="F203" s="5" t="s">
        <v>662</v>
      </c>
      <c r="G203" s="12" t="s">
        <v>710</v>
      </c>
      <c r="H203" s="28" t="s">
        <v>316</v>
      </c>
      <c r="I203" s="29"/>
      <c r="J203" s="29"/>
      <c r="K203" s="29"/>
      <c r="L203" s="29"/>
      <c r="M203" s="29"/>
      <c r="N203" s="29">
        <v>0.5</v>
      </c>
      <c r="O203" s="29"/>
      <c r="P203" s="29"/>
      <c r="Q203" s="29"/>
      <c r="R203" s="30"/>
      <c r="S203" s="31">
        <f t="shared" si="9"/>
        <v>0.5</v>
      </c>
      <c r="T203" s="32">
        <v>11</v>
      </c>
      <c r="U203" s="32">
        <v>0.875</v>
      </c>
      <c r="V203" s="33"/>
      <c r="W203" s="34">
        <f t="shared" si="10"/>
        <v>11.875</v>
      </c>
      <c r="X203" s="69">
        <f t="shared" si="11"/>
        <v>12.375</v>
      </c>
      <c r="Y203" s="35" t="s">
        <v>632</v>
      </c>
      <c r="Z203" s="35" t="s">
        <v>803</v>
      </c>
      <c r="AA203" s="35"/>
      <c r="AB203" s="35"/>
      <c r="AC203" s="35"/>
      <c r="AD203" s="35"/>
    </row>
    <row r="204" spans="1:30" ht="15.75">
      <c r="A204" s="25">
        <v>201</v>
      </c>
      <c r="B204" s="26">
        <v>157953</v>
      </c>
      <c r="C204" s="27" t="s">
        <v>165</v>
      </c>
      <c r="D204" s="13" t="s">
        <v>48</v>
      </c>
      <c r="E204" s="13" t="s">
        <v>14</v>
      </c>
      <c r="F204" s="5" t="s">
        <v>674</v>
      </c>
      <c r="G204" s="5" t="s">
        <v>776</v>
      </c>
      <c r="H204" s="28" t="s">
        <v>316</v>
      </c>
      <c r="I204" s="29"/>
      <c r="J204" s="29"/>
      <c r="K204" s="118">
        <v>2</v>
      </c>
      <c r="L204" s="29"/>
      <c r="M204" s="29"/>
      <c r="N204" s="29"/>
      <c r="O204" s="29"/>
      <c r="P204" s="29"/>
      <c r="Q204" s="29"/>
      <c r="R204" s="30"/>
      <c r="S204" s="31">
        <f t="shared" si="9"/>
        <v>2</v>
      </c>
      <c r="T204" s="32">
        <v>11</v>
      </c>
      <c r="U204" s="32">
        <v>1.88</v>
      </c>
      <c r="V204" s="33"/>
      <c r="W204" s="34">
        <f t="shared" si="10"/>
        <v>12.879999999999999</v>
      </c>
      <c r="X204" s="69">
        <f t="shared" si="11"/>
        <v>14.879999999999999</v>
      </c>
      <c r="Y204" s="5" t="s">
        <v>253</v>
      </c>
      <c r="Z204" s="35" t="s">
        <v>803</v>
      </c>
      <c r="AA204" s="35"/>
      <c r="AB204" s="35"/>
      <c r="AC204" s="35"/>
      <c r="AD204" s="35"/>
    </row>
    <row r="205" spans="1:30" ht="25.5">
      <c r="A205" s="25">
        <v>202</v>
      </c>
      <c r="B205" s="26">
        <v>179786</v>
      </c>
      <c r="C205" s="27" t="s">
        <v>544</v>
      </c>
      <c r="D205" s="13" t="s">
        <v>76</v>
      </c>
      <c r="E205" s="13" t="s">
        <v>50</v>
      </c>
      <c r="F205" s="5" t="s">
        <v>650</v>
      </c>
      <c r="G205" s="5" t="s">
        <v>625</v>
      </c>
      <c r="H205" s="28" t="s">
        <v>316</v>
      </c>
      <c r="I205" s="29">
        <v>4</v>
      </c>
      <c r="J205" s="29"/>
      <c r="K205" s="29">
        <v>2</v>
      </c>
      <c r="L205" s="29"/>
      <c r="M205" s="29"/>
      <c r="N205" s="29">
        <v>0.5</v>
      </c>
      <c r="O205" s="29">
        <v>0.5</v>
      </c>
      <c r="P205" s="29"/>
      <c r="Q205" s="29"/>
      <c r="R205" s="30"/>
      <c r="S205" s="31">
        <f t="shared" si="9"/>
        <v>7</v>
      </c>
      <c r="T205" s="32">
        <v>5</v>
      </c>
      <c r="U205" s="32"/>
      <c r="V205" s="33"/>
      <c r="W205" s="34">
        <f t="shared" si="10"/>
        <v>5</v>
      </c>
      <c r="X205" s="69">
        <f t="shared" si="11"/>
        <v>12</v>
      </c>
      <c r="Y205" s="35" t="s">
        <v>212</v>
      </c>
      <c r="Z205" s="35" t="s">
        <v>803</v>
      </c>
      <c r="AA205" s="35"/>
      <c r="AB205" s="35"/>
      <c r="AC205" s="35"/>
      <c r="AD205" s="35"/>
    </row>
    <row r="206" spans="1:30" ht="25.5">
      <c r="A206" s="25">
        <v>203</v>
      </c>
      <c r="B206" s="26">
        <v>199578</v>
      </c>
      <c r="C206" s="27" t="s">
        <v>545</v>
      </c>
      <c r="D206" s="13" t="s">
        <v>859</v>
      </c>
      <c r="E206" s="13" t="s">
        <v>860</v>
      </c>
      <c r="F206" s="5" t="s">
        <v>661</v>
      </c>
      <c r="G206" s="5"/>
      <c r="H206" s="62" t="s">
        <v>845</v>
      </c>
      <c r="I206" s="29"/>
      <c r="J206" s="29">
        <v>2.5</v>
      </c>
      <c r="K206" s="29">
        <v>2</v>
      </c>
      <c r="L206" s="29"/>
      <c r="M206" s="29"/>
      <c r="N206" s="29">
        <v>0.5</v>
      </c>
      <c r="O206" s="29"/>
      <c r="P206" s="29"/>
      <c r="Q206" s="29"/>
      <c r="R206" s="30"/>
      <c r="S206" s="31">
        <f t="shared" si="9"/>
        <v>5</v>
      </c>
      <c r="T206" s="32">
        <v>6</v>
      </c>
      <c r="U206" s="32"/>
      <c r="V206" s="33"/>
      <c r="W206" s="34">
        <f t="shared" si="10"/>
        <v>6</v>
      </c>
      <c r="X206" s="69">
        <f t="shared" si="11"/>
        <v>11</v>
      </c>
      <c r="Y206" s="35" t="s">
        <v>265</v>
      </c>
      <c r="Z206" s="35" t="s">
        <v>803</v>
      </c>
      <c r="AA206" s="56" t="s">
        <v>891</v>
      </c>
      <c r="AB206" s="56" t="s">
        <v>879</v>
      </c>
      <c r="AC206" s="35"/>
      <c r="AD206" s="35"/>
    </row>
    <row r="207" spans="1:30" ht="25.5">
      <c r="A207" s="25">
        <v>204</v>
      </c>
      <c r="B207" s="26">
        <v>185039</v>
      </c>
      <c r="C207" s="27" t="s">
        <v>546</v>
      </c>
      <c r="D207" s="13" t="s">
        <v>53</v>
      </c>
      <c r="E207" s="13" t="s">
        <v>103</v>
      </c>
      <c r="F207" s="5" t="s">
        <v>890</v>
      </c>
      <c r="G207" s="5" t="s">
        <v>917</v>
      </c>
      <c r="H207" s="62" t="s">
        <v>774</v>
      </c>
      <c r="I207" s="29"/>
      <c r="J207" s="29"/>
      <c r="K207" s="29"/>
      <c r="L207" s="29"/>
      <c r="M207" s="29"/>
      <c r="N207" s="29"/>
      <c r="O207" s="29"/>
      <c r="P207" s="29"/>
      <c r="Q207" s="29"/>
      <c r="R207" s="30"/>
      <c r="S207" s="31">
        <f t="shared" si="9"/>
        <v>0</v>
      </c>
      <c r="T207" s="32">
        <v>11</v>
      </c>
      <c r="U207" s="32"/>
      <c r="V207" s="33"/>
      <c r="W207" s="34">
        <f t="shared" si="10"/>
        <v>11</v>
      </c>
      <c r="X207" s="69">
        <f t="shared" si="11"/>
        <v>11</v>
      </c>
      <c r="Y207" s="61" t="s">
        <v>889</v>
      </c>
      <c r="Z207" s="61" t="s">
        <v>878</v>
      </c>
      <c r="AC207" s="35" t="s">
        <v>307</v>
      </c>
      <c r="AD207" s="35" t="s">
        <v>803</v>
      </c>
    </row>
    <row r="208" spans="1:30" ht="25.5">
      <c r="A208" s="25">
        <v>205</v>
      </c>
      <c r="B208" s="26">
        <v>161525</v>
      </c>
      <c r="C208" s="27" t="s">
        <v>167</v>
      </c>
      <c r="D208" s="13" t="s">
        <v>6</v>
      </c>
      <c r="E208" s="13" t="s">
        <v>42</v>
      </c>
      <c r="F208" s="5" t="s">
        <v>674</v>
      </c>
      <c r="G208" s="5" t="s">
        <v>714</v>
      </c>
      <c r="H208" s="28" t="s">
        <v>316</v>
      </c>
      <c r="I208" s="29"/>
      <c r="J208" s="29">
        <v>2.5</v>
      </c>
      <c r="K208" s="29"/>
      <c r="L208" s="29"/>
      <c r="M208" s="29"/>
      <c r="N208" s="29">
        <v>0.5</v>
      </c>
      <c r="O208" s="29"/>
      <c r="P208" s="29"/>
      <c r="Q208" s="29"/>
      <c r="R208" s="30"/>
      <c r="S208" s="31">
        <f t="shared" si="9"/>
        <v>3</v>
      </c>
      <c r="T208" s="32">
        <v>11</v>
      </c>
      <c r="U208" s="32">
        <v>1</v>
      </c>
      <c r="V208" s="33"/>
      <c r="W208" s="34">
        <f t="shared" si="10"/>
        <v>12</v>
      </c>
      <c r="X208" s="69">
        <f t="shared" si="11"/>
        <v>15</v>
      </c>
      <c r="Y208" s="35" t="s">
        <v>230</v>
      </c>
      <c r="Z208" s="35" t="s">
        <v>803</v>
      </c>
      <c r="AA208" s="35" t="s">
        <v>252</v>
      </c>
      <c r="AB208" s="35" t="s">
        <v>803</v>
      </c>
      <c r="AC208" s="35" t="s">
        <v>253</v>
      </c>
      <c r="AD208" s="35" t="s">
        <v>803</v>
      </c>
    </row>
    <row r="209" spans="1:30" ht="25.5">
      <c r="A209" s="25">
        <v>206</v>
      </c>
      <c r="B209" s="26">
        <v>189853</v>
      </c>
      <c r="C209" s="27" t="s">
        <v>547</v>
      </c>
      <c r="D209" s="13" t="s">
        <v>50</v>
      </c>
      <c r="E209" s="13" t="s">
        <v>89</v>
      </c>
      <c r="F209" s="5" t="s">
        <v>654</v>
      </c>
      <c r="G209" s="5" t="s">
        <v>727</v>
      </c>
      <c r="H209" s="28" t="s">
        <v>316</v>
      </c>
      <c r="I209" s="29"/>
      <c r="J209" s="29"/>
      <c r="K209" s="29"/>
      <c r="L209" s="29"/>
      <c r="M209" s="29"/>
      <c r="N209" s="29">
        <v>0.5</v>
      </c>
      <c r="O209" s="29">
        <v>0.5</v>
      </c>
      <c r="P209" s="29"/>
      <c r="Q209" s="29"/>
      <c r="R209" s="30"/>
      <c r="S209" s="31">
        <f t="shared" si="9"/>
        <v>1</v>
      </c>
      <c r="T209" s="32">
        <v>0.25</v>
      </c>
      <c r="U209" s="32"/>
      <c r="V209" s="33"/>
      <c r="W209" s="34">
        <f t="shared" si="10"/>
        <v>0.25</v>
      </c>
      <c r="X209" s="69">
        <f t="shared" si="11"/>
        <v>1.25</v>
      </c>
      <c r="Y209" s="35" t="s">
        <v>298</v>
      </c>
      <c r="Z209" s="35" t="s">
        <v>803</v>
      </c>
      <c r="AA209" s="35"/>
      <c r="AB209" s="35"/>
      <c r="AC209" s="35"/>
      <c r="AD209" s="35"/>
    </row>
    <row r="210" spans="1:30" ht="25.5">
      <c r="A210" s="25">
        <v>207</v>
      </c>
      <c r="B210" s="26">
        <v>153316</v>
      </c>
      <c r="C210" s="27" t="s">
        <v>548</v>
      </c>
      <c r="D210" s="13" t="s">
        <v>583</v>
      </c>
      <c r="E210" s="13" t="s">
        <v>16</v>
      </c>
      <c r="F210" s="5" t="s">
        <v>650</v>
      </c>
      <c r="G210" s="5" t="s">
        <v>728</v>
      </c>
      <c r="H210" s="28" t="s">
        <v>316</v>
      </c>
      <c r="I210" s="29"/>
      <c r="J210" s="29"/>
      <c r="K210" s="29"/>
      <c r="L210" s="29"/>
      <c r="M210" s="29"/>
      <c r="N210" s="29">
        <v>0.5</v>
      </c>
      <c r="O210" s="29">
        <v>0.5</v>
      </c>
      <c r="P210" s="29"/>
      <c r="Q210" s="29"/>
      <c r="R210" s="30"/>
      <c r="S210" s="31">
        <f t="shared" si="9"/>
        <v>1</v>
      </c>
      <c r="T210" s="32">
        <v>11</v>
      </c>
      <c r="U210" s="32">
        <v>1</v>
      </c>
      <c r="V210" s="33"/>
      <c r="W210" s="34">
        <f t="shared" si="10"/>
        <v>12</v>
      </c>
      <c r="X210" s="69">
        <f t="shared" si="11"/>
        <v>13</v>
      </c>
      <c r="Y210" s="35" t="s">
        <v>289</v>
      </c>
      <c r="Z210" s="35" t="s">
        <v>803</v>
      </c>
      <c r="AA210" s="35"/>
      <c r="AB210" s="35"/>
      <c r="AC210" s="35"/>
      <c r="AD210" s="35"/>
    </row>
    <row r="211" spans="1:30" ht="25.5">
      <c r="A211" s="25">
        <v>208</v>
      </c>
      <c r="B211" s="26">
        <v>148415</v>
      </c>
      <c r="C211" s="27" t="s">
        <v>549</v>
      </c>
      <c r="D211" s="13" t="s">
        <v>171</v>
      </c>
      <c r="E211" s="13" t="s">
        <v>14</v>
      </c>
      <c r="F211" s="5" t="s">
        <v>650</v>
      </c>
      <c r="G211" s="5" t="s">
        <v>729</v>
      </c>
      <c r="H211" s="28" t="s">
        <v>316</v>
      </c>
      <c r="I211" s="29"/>
      <c r="J211" s="29">
        <v>2.5</v>
      </c>
      <c r="K211" s="29"/>
      <c r="L211" s="29"/>
      <c r="M211" s="29"/>
      <c r="N211" s="29">
        <v>0.5</v>
      </c>
      <c r="O211" s="29"/>
      <c r="P211" s="29">
        <v>1</v>
      </c>
      <c r="Q211" s="29"/>
      <c r="R211" s="30"/>
      <c r="S211" s="31">
        <f t="shared" si="9"/>
        <v>4</v>
      </c>
      <c r="T211" s="32">
        <v>11</v>
      </c>
      <c r="U211" s="32"/>
      <c r="V211" s="33"/>
      <c r="W211" s="34">
        <f t="shared" si="10"/>
        <v>11</v>
      </c>
      <c r="X211" s="69">
        <f t="shared" si="11"/>
        <v>15</v>
      </c>
      <c r="Y211" s="35" t="s">
        <v>266</v>
      </c>
      <c r="Z211" s="35" t="s">
        <v>803</v>
      </c>
      <c r="AA211" s="35" t="s">
        <v>282</v>
      </c>
      <c r="AB211" s="35" t="s">
        <v>803</v>
      </c>
      <c r="AC211" s="35"/>
      <c r="AD211" s="35"/>
    </row>
    <row r="212" spans="1:30" ht="25.5">
      <c r="A212" s="25">
        <v>209</v>
      </c>
      <c r="B212" s="26">
        <v>169043</v>
      </c>
      <c r="C212" s="27" t="s">
        <v>550</v>
      </c>
      <c r="D212" s="13" t="s">
        <v>26</v>
      </c>
      <c r="E212" s="13" t="s">
        <v>756</v>
      </c>
      <c r="F212" s="5" t="s">
        <v>652</v>
      </c>
      <c r="G212" s="5" t="s">
        <v>620</v>
      </c>
      <c r="H212" s="28" t="s">
        <v>316</v>
      </c>
      <c r="I212" s="29"/>
      <c r="J212" s="29">
        <v>2.5</v>
      </c>
      <c r="K212" s="29">
        <v>2</v>
      </c>
      <c r="L212" s="29"/>
      <c r="M212" s="29"/>
      <c r="N212" s="29"/>
      <c r="O212" s="29"/>
      <c r="P212" s="29"/>
      <c r="Q212" s="29"/>
      <c r="R212" s="30"/>
      <c r="S212" s="31">
        <f t="shared" si="9"/>
        <v>4.5</v>
      </c>
      <c r="T212" s="32">
        <v>11</v>
      </c>
      <c r="U212" s="32">
        <v>0.25</v>
      </c>
      <c r="V212" s="33"/>
      <c r="W212" s="34">
        <f t="shared" si="10"/>
        <v>11.25</v>
      </c>
      <c r="X212" s="69">
        <f t="shared" si="11"/>
        <v>15.75</v>
      </c>
      <c r="Y212" s="35" t="s">
        <v>259</v>
      </c>
      <c r="Z212" s="35" t="s">
        <v>803</v>
      </c>
      <c r="AA212" s="35" t="s">
        <v>242</v>
      </c>
      <c r="AB212" s="35" t="s">
        <v>803</v>
      </c>
      <c r="AC212" s="35"/>
      <c r="AD212" s="35"/>
    </row>
    <row r="213" spans="1:30" ht="25.5">
      <c r="A213" s="25">
        <v>210</v>
      </c>
      <c r="B213" s="26">
        <v>176089</v>
      </c>
      <c r="C213" s="27" t="s">
        <v>551</v>
      </c>
      <c r="D213" s="13" t="s">
        <v>10</v>
      </c>
      <c r="E213" s="13" t="s">
        <v>14</v>
      </c>
      <c r="F213" s="12" t="s">
        <v>659</v>
      </c>
      <c r="G213" s="12" t="s">
        <v>904</v>
      </c>
      <c r="H213" s="28" t="s">
        <v>316</v>
      </c>
      <c r="I213" s="29"/>
      <c r="J213" s="29"/>
      <c r="K213" s="29"/>
      <c r="L213" s="29"/>
      <c r="M213" s="29"/>
      <c r="N213" s="29">
        <v>0.5</v>
      </c>
      <c r="O213" s="29"/>
      <c r="P213" s="29"/>
      <c r="Q213" s="29"/>
      <c r="R213" s="30"/>
      <c r="S213" s="31">
        <f t="shared" si="9"/>
        <v>0.5</v>
      </c>
      <c r="T213" s="32">
        <v>10.5</v>
      </c>
      <c r="U213" s="32"/>
      <c r="V213" s="33"/>
      <c r="W213" s="34">
        <f t="shared" si="10"/>
        <v>10.5</v>
      </c>
      <c r="X213" s="69">
        <f t="shared" si="11"/>
        <v>11</v>
      </c>
      <c r="Y213" s="35" t="s">
        <v>279</v>
      </c>
      <c r="Z213" s="35" t="s">
        <v>803</v>
      </c>
      <c r="AA213" s="35"/>
      <c r="AB213" s="35"/>
      <c r="AC213" s="35"/>
      <c r="AD213" s="35"/>
    </row>
    <row r="214" spans="1:30" ht="25.5">
      <c r="A214" s="25">
        <v>211</v>
      </c>
      <c r="B214" s="26">
        <v>161314</v>
      </c>
      <c r="C214" s="27" t="s">
        <v>552</v>
      </c>
      <c r="D214" s="13" t="s">
        <v>14</v>
      </c>
      <c r="E214" s="13" t="s">
        <v>26</v>
      </c>
      <c r="F214" s="5" t="s">
        <v>682</v>
      </c>
      <c r="G214" s="12" t="s">
        <v>900</v>
      </c>
      <c r="H214" s="28" t="s">
        <v>316</v>
      </c>
      <c r="I214" s="29">
        <v>4</v>
      </c>
      <c r="J214" s="29"/>
      <c r="K214" s="29"/>
      <c r="L214" s="29"/>
      <c r="M214" s="29"/>
      <c r="N214" s="29"/>
      <c r="O214" s="29"/>
      <c r="P214" s="29">
        <v>1</v>
      </c>
      <c r="Q214" s="29"/>
      <c r="R214" s="30"/>
      <c r="S214" s="31">
        <f t="shared" si="9"/>
        <v>5</v>
      </c>
      <c r="T214" s="32">
        <v>11</v>
      </c>
      <c r="U214" s="32">
        <v>2</v>
      </c>
      <c r="V214" s="33"/>
      <c r="W214" s="34">
        <f t="shared" si="10"/>
        <v>13</v>
      </c>
      <c r="X214" s="69">
        <f t="shared" si="11"/>
        <v>18</v>
      </c>
      <c r="Y214" s="56" t="s">
        <v>875</v>
      </c>
      <c r="Z214" s="56" t="s">
        <v>878</v>
      </c>
      <c r="AA214" s="56" t="s">
        <v>906</v>
      </c>
      <c r="AB214" s="56" t="s">
        <v>879</v>
      </c>
      <c r="AC214" s="56" t="s">
        <v>876</v>
      </c>
      <c r="AD214" s="56" t="s">
        <v>878</v>
      </c>
    </row>
    <row r="215" spans="1:30" ht="38.25">
      <c r="A215" s="25">
        <v>212</v>
      </c>
      <c r="B215" s="26">
        <v>180515</v>
      </c>
      <c r="C215" s="27" t="s">
        <v>553</v>
      </c>
      <c r="D215" s="13" t="s">
        <v>23</v>
      </c>
      <c r="E215" s="13" t="s">
        <v>582</v>
      </c>
      <c r="F215" s="5" t="s">
        <v>659</v>
      </c>
      <c r="G215" s="5" t="s">
        <v>626</v>
      </c>
      <c r="H215" s="28" t="s">
        <v>316</v>
      </c>
      <c r="I215" s="29">
        <v>4</v>
      </c>
      <c r="J215" s="29"/>
      <c r="K215" s="29"/>
      <c r="L215" s="29"/>
      <c r="M215" s="29"/>
      <c r="N215" s="29">
        <v>0.5</v>
      </c>
      <c r="O215" s="29"/>
      <c r="P215" s="29">
        <v>1</v>
      </c>
      <c r="Q215" s="29"/>
      <c r="R215" s="30"/>
      <c r="S215" s="31">
        <f t="shared" si="9"/>
        <v>5.5</v>
      </c>
      <c r="T215" s="32">
        <v>11</v>
      </c>
      <c r="U215" s="32"/>
      <c r="V215" s="33"/>
      <c r="W215" s="34">
        <f t="shared" si="10"/>
        <v>11</v>
      </c>
      <c r="X215" s="69">
        <f t="shared" si="11"/>
        <v>16.5</v>
      </c>
      <c r="Y215" s="35" t="s">
        <v>308</v>
      </c>
      <c r="Z215" s="35" t="s">
        <v>803</v>
      </c>
      <c r="AA215" s="35"/>
      <c r="AB215" s="35"/>
      <c r="AC215" s="35"/>
      <c r="AD215" s="35"/>
    </row>
    <row r="216" spans="1:30" ht="25.5">
      <c r="A216" s="25">
        <v>213</v>
      </c>
      <c r="B216" s="26">
        <v>156439</v>
      </c>
      <c r="C216" s="27" t="s">
        <v>169</v>
      </c>
      <c r="D216" s="13" t="s">
        <v>145</v>
      </c>
      <c r="E216" s="13" t="s">
        <v>7</v>
      </c>
      <c r="F216" s="5" t="s">
        <v>686</v>
      </c>
      <c r="G216" s="5" t="s">
        <v>125</v>
      </c>
      <c r="H216" s="28" t="s">
        <v>316</v>
      </c>
      <c r="I216" s="29"/>
      <c r="J216" s="29"/>
      <c r="K216" s="29"/>
      <c r="L216" s="29"/>
      <c r="M216" s="29"/>
      <c r="N216" s="29">
        <v>0.5</v>
      </c>
      <c r="O216" s="29"/>
      <c r="P216" s="29"/>
      <c r="Q216" s="29"/>
      <c r="R216" s="30"/>
      <c r="S216" s="31">
        <f t="shared" si="9"/>
        <v>0.5</v>
      </c>
      <c r="T216" s="32">
        <v>11</v>
      </c>
      <c r="U216" s="32">
        <v>1.88</v>
      </c>
      <c r="V216" s="33"/>
      <c r="W216" s="34">
        <f t="shared" si="10"/>
        <v>12.879999999999999</v>
      </c>
      <c r="X216" s="69">
        <f t="shared" si="11"/>
        <v>13.379999999999999</v>
      </c>
      <c r="Y216" s="35" t="s">
        <v>258</v>
      </c>
      <c r="Z216" s="35" t="s">
        <v>803</v>
      </c>
      <c r="AA216" s="35"/>
      <c r="AB216" s="35"/>
      <c r="AC216" s="35"/>
      <c r="AD216" s="35"/>
    </row>
    <row r="217" spans="1:30" ht="25.5">
      <c r="A217" s="25">
        <v>214</v>
      </c>
      <c r="B217" s="26">
        <v>906498</v>
      </c>
      <c r="C217" s="27" t="s">
        <v>170</v>
      </c>
      <c r="D217" s="13" t="s">
        <v>21</v>
      </c>
      <c r="E217" s="13" t="s">
        <v>14</v>
      </c>
      <c r="F217" s="5" t="s">
        <v>684</v>
      </c>
      <c r="G217" s="5" t="s">
        <v>730</v>
      </c>
      <c r="H217" s="28" t="s">
        <v>316</v>
      </c>
      <c r="I217" s="29"/>
      <c r="J217" s="29"/>
      <c r="K217" s="29">
        <v>2</v>
      </c>
      <c r="L217" s="29"/>
      <c r="M217" s="29"/>
      <c r="N217" s="29"/>
      <c r="O217" s="29"/>
      <c r="P217" s="29"/>
      <c r="Q217" s="29"/>
      <c r="R217" s="30"/>
      <c r="S217" s="31">
        <f t="shared" si="9"/>
        <v>2</v>
      </c>
      <c r="T217" s="32">
        <v>11</v>
      </c>
      <c r="U217" s="32">
        <v>1</v>
      </c>
      <c r="V217" s="33"/>
      <c r="W217" s="34">
        <f t="shared" si="10"/>
        <v>12</v>
      </c>
      <c r="X217" s="69">
        <f t="shared" si="11"/>
        <v>14</v>
      </c>
      <c r="Y217" s="35" t="s">
        <v>631</v>
      </c>
      <c r="Z217" s="35" t="s">
        <v>803</v>
      </c>
      <c r="AA217" s="35" t="s">
        <v>233</v>
      </c>
      <c r="AB217" s="35" t="s">
        <v>803</v>
      </c>
      <c r="AC217" s="35"/>
      <c r="AD217" s="35"/>
    </row>
    <row r="218" spans="1:30" ht="25.5">
      <c r="A218" s="25">
        <v>215</v>
      </c>
      <c r="B218" s="26">
        <v>154918</v>
      </c>
      <c r="C218" s="27" t="s">
        <v>172</v>
      </c>
      <c r="D218" s="13" t="s">
        <v>29</v>
      </c>
      <c r="E218" s="13" t="s">
        <v>6</v>
      </c>
      <c r="F218" s="5" t="s">
        <v>667</v>
      </c>
      <c r="G218" s="5" t="s">
        <v>861</v>
      </c>
      <c r="H218" s="28" t="s">
        <v>316</v>
      </c>
      <c r="I218" s="29"/>
      <c r="J218" s="29">
        <v>2.5</v>
      </c>
      <c r="K218" s="29"/>
      <c r="L218" s="29"/>
      <c r="M218" s="29"/>
      <c r="N218" s="29"/>
      <c r="O218" s="29"/>
      <c r="P218" s="29"/>
      <c r="Q218" s="29"/>
      <c r="R218" s="30"/>
      <c r="S218" s="31">
        <f t="shared" si="9"/>
        <v>2.5</v>
      </c>
      <c r="T218" s="32">
        <v>11</v>
      </c>
      <c r="U218" s="32">
        <v>2</v>
      </c>
      <c r="V218" s="33"/>
      <c r="W218" s="34">
        <f t="shared" si="10"/>
        <v>13</v>
      </c>
      <c r="X218" s="69">
        <f t="shared" si="11"/>
        <v>15.5</v>
      </c>
      <c r="Y218" s="35" t="s">
        <v>631</v>
      </c>
      <c r="Z218" s="35" t="s">
        <v>803</v>
      </c>
      <c r="AA218" s="35" t="s">
        <v>233</v>
      </c>
      <c r="AB218" s="35" t="s">
        <v>803</v>
      </c>
      <c r="AC218" s="35"/>
      <c r="AD218" s="35"/>
    </row>
    <row r="219" spans="1:30" ht="25.5">
      <c r="A219" s="25">
        <v>216</v>
      </c>
      <c r="B219" s="26">
        <v>156450</v>
      </c>
      <c r="C219" s="27" t="s">
        <v>173</v>
      </c>
      <c r="D219" s="13" t="s">
        <v>12</v>
      </c>
      <c r="E219" s="13" t="s">
        <v>20</v>
      </c>
      <c r="F219" s="5" t="s">
        <v>650</v>
      </c>
      <c r="G219" s="5" t="s">
        <v>704</v>
      </c>
      <c r="H219" s="28" t="s">
        <v>316</v>
      </c>
      <c r="I219" s="29"/>
      <c r="J219" s="29"/>
      <c r="K219" s="29"/>
      <c r="L219" s="29"/>
      <c r="M219" s="29"/>
      <c r="N219" s="29">
        <v>0.5</v>
      </c>
      <c r="O219" s="29"/>
      <c r="P219" s="29"/>
      <c r="Q219" s="29"/>
      <c r="R219" s="30"/>
      <c r="S219" s="31">
        <f t="shared" si="9"/>
        <v>0.5</v>
      </c>
      <c r="T219" s="32">
        <v>11</v>
      </c>
      <c r="U219" s="32">
        <v>2</v>
      </c>
      <c r="V219" s="33"/>
      <c r="W219" s="34">
        <f t="shared" si="10"/>
        <v>13</v>
      </c>
      <c r="X219" s="69">
        <f t="shared" si="11"/>
        <v>13.5</v>
      </c>
      <c r="Y219" s="35" t="s">
        <v>219</v>
      </c>
      <c r="Z219" s="35" t="s">
        <v>803</v>
      </c>
      <c r="AA219" s="35" t="s">
        <v>244</v>
      </c>
      <c r="AB219" s="35" t="s">
        <v>803</v>
      </c>
      <c r="AC219" s="35" t="s">
        <v>260</v>
      </c>
      <c r="AD219" s="35" t="s">
        <v>803</v>
      </c>
    </row>
    <row r="220" spans="1:30" ht="41.25" customHeight="1">
      <c r="A220" s="25">
        <v>217</v>
      </c>
      <c r="B220" s="26">
        <v>163400</v>
      </c>
      <c r="C220" s="27" t="s">
        <v>554</v>
      </c>
      <c r="D220" s="13" t="s">
        <v>12</v>
      </c>
      <c r="E220" s="13" t="s">
        <v>26</v>
      </c>
      <c r="F220" s="5" t="s">
        <v>688</v>
      </c>
      <c r="G220" s="12" t="s">
        <v>605</v>
      </c>
      <c r="H220" s="16" t="s">
        <v>316</v>
      </c>
      <c r="I220" s="44"/>
      <c r="J220" s="44"/>
      <c r="K220" s="44"/>
      <c r="L220" s="44"/>
      <c r="M220" s="44"/>
      <c r="N220" s="44">
        <v>0.5</v>
      </c>
      <c r="O220" s="44"/>
      <c r="P220" s="44"/>
      <c r="Q220" s="44"/>
      <c r="R220" s="14"/>
      <c r="S220" s="31">
        <f t="shared" si="9"/>
        <v>0.5</v>
      </c>
      <c r="T220" s="73">
        <v>11</v>
      </c>
      <c r="U220" s="32">
        <v>1.75</v>
      </c>
      <c r="V220" s="45"/>
      <c r="W220" s="34">
        <f t="shared" si="10"/>
        <v>12.75</v>
      </c>
      <c r="X220" s="69">
        <f t="shared" si="11"/>
        <v>13.25</v>
      </c>
      <c r="Y220" s="35" t="s">
        <v>632</v>
      </c>
      <c r="Z220" s="35" t="s">
        <v>803</v>
      </c>
      <c r="AA220" s="35" t="s">
        <v>229</v>
      </c>
      <c r="AB220" s="35" t="s">
        <v>803</v>
      </c>
      <c r="AC220" s="51" t="s">
        <v>628</v>
      </c>
      <c r="AD220" s="56" t="s">
        <v>888</v>
      </c>
    </row>
    <row r="221" spans="1:30" ht="51.75">
      <c r="A221" s="25">
        <v>218</v>
      </c>
      <c r="B221" s="26">
        <v>207704</v>
      </c>
      <c r="C221" s="27" t="s">
        <v>175</v>
      </c>
      <c r="D221" s="13" t="s">
        <v>176</v>
      </c>
      <c r="E221" s="13" t="s">
        <v>14</v>
      </c>
      <c r="F221" s="5" t="s">
        <v>675</v>
      </c>
      <c r="G221" s="5" t="s">
        <v>598</v>
      </c>
      <c r="H221" s="16" t="s">
        <v>316</v>
      </c>
      <c r="I221" s="44"/>
      <c r="J221" s="44">
        <v>2.5</v>
      </c>
      <c r="K221" s="44"/>
      <c r="L221" s="44"/>
      <c r="M221" s="44"/>
      <c r="N221" s="44">
        <v>0.5</v>
      </c>
      <c r="O221" s="44"/>
      <c r="P221" s="44">
        <v>1</v>
      </c>
      <c r="Q221" s="44">
        <v>0.25</v>
      </c>
      <c r="R221" s="14"/>
      <c r="S221" s="31">
        <f t="shared" ref="S221:S228" si="12">I221+J221+K221+L221+M221+N221+O221+P221+Q221+R221</f>
        <v>4.25</v>
      </c>
      <c r="T221" s="32">
        <v>8.5</v>
      </c>
      <c r="U221" s="32">
        <v>0.25</v>
      </c>
      <c r="V221" s="45"/>
      <c r="W221" s="34">
        <f t="shared" si="10"/>
        <v>8.75</v>
      </c>
      <c r="X221" s="69">
        <f t="shared" si="11"/>
        <v>13</v>
      </c>
      <c r="Y221" s="35" t="s">
        <v>249</v>
      </c>
      <c r="Z221" s="35" t="s">
        <v>803</v>
      </c>
      <c r="AA221" s="35" t="s">
        <v>226</v>
      </c>
      <c r="AB221" s="35" t="s">
        <v>803</v>
      </c>
      <c r="AC221" s="55" t="s">
        <v>648</v>
      </c>
      <c r="AD221" s="56" t="s">
        <v>887</v>
      </c>
    </row>
    <row r="222" spans="1:30" ht="25.5">
      <c r="A222" s="25">
        <v>219</v>
      </c>
      <c r="B222" s="26">
        <v>148426</v>
      </c>
      <c r="C222" s="27" t="s">
        <v>555</v>
      </c>
      <c r="D222" s="13" t="s">
        <v>15</v>
      </c>
      <c r="E222" s="13" t="s">
        <v>14</v>
      </c>
      <c r="F222" s="5" t="s">
        <v>650</v>
      </c>
      <c r="G222" s="5" t="s">
        <v>8</v>
      </c>
      <c r="H222" s="16" t="s">
        <v>316</v>
      </c>
      <c r="I222" s="44"/>
      <c r="J222" s="44">
        <v>2.5</v>
      </c>
      <c r="K222" s="44"/>
      <c r="L222" s="44"/>
      <c r="M222" s="44"/>
      <c r="N222" s="44">
        <v>0.5</v>
      </c>
      <c r="O222" s="44">
        <v>0.5</v>
      </c>
      <c r="P222" s="44"/>
      <c r="Q222" s="44"/>
      <c r="R222" s="14"/>
      <c r="S222" s="31">
        <f t="shared" si="12"/>
        <v>3.5</v>
      </c>
      <c r="T222" s="32">
        <v>11</v>
      </c>
      <c r="U222" s="32"/>
      <c r="V222" s="32"/>
      <c r="W222" s="34">
        <f t="shared" si="10"/>
        <v>11</v>
      </c>
      <c r="X222" s="69">
        <f t="shared" si="11"/>
        <v>14.5</v>
      </c>
      <c r="Y222" s="35" t="s">
        <v>210</v>
      </c>
      <c r="Z222" s="35" t="s">
        <v>803</v>
      </c>
      <c r="AA222" s="35"/>
      <c r="AB222" s="35"/>
      <c r="AC222" s="35"/>
      <c r="AD222" s="35"/>
    </row>
    <row r="223" spans="1:30" ht="25.5">
      <c r="A223" s="25">
        <v>220</v>
      </c>
      <c r="B223" s="26">
        <v>163241</v>
      </c>
      <c r="C223" s="27" t="s">
        <v>556</v>
      </c>
      <c r="D223" s="13" t="s">
        <v>584</v>
      </c>
      <c r="E223" s="13" t="s">
        <v>26</v>
      </c>
      <c r="F223" s="5" t="s">
        <v>652</v>
      </c>
      <c r="G223" s="5" t="s">
        <v>112</v>
      </c>
      <c r="H223" s="16" t="s">
        <v>316</v>
      </c>
      <c r="I223" s="44"/>
      <c r="J223" s="44"/>
      <c r="K223" s="44"/>
      <c r="L223" s="44"/>
      <c r="M223" s="44"/>
      <c r="N223" s="44"/>
      <c r="O223" s="44"/>
      <c r="P223" s="44"/>
      <c r="Q223" s="44"/>
      <c r="R223" s="14"/>
      <c r="S223" s="31">
        <f t="shared" si="12"/>
        <v>0</v>
      </c>
      <c r="T223" s="32">
        <v>11</v>
      </c>
      <c r="U223" s="32"/>
      <c r="V223" s="32"/>
      <c r="W223" s="34">
        <f t="shared" si="10"/>
        <v>11</v>
      </c>
      <c r="X223" s="69">
        <f t="shared" si="11"/>
        <v>11</v>
      </c>
      <c r="Y223" s="35" t="s">
        <v>267</v>
      </c>
      <c r="Z223" s="35" t="s">
        <v>803</v>
      </c>
      <c r="AA223" s="35"/>
      <c r="AB223" s="35"/>
      <c r="AC223" s="35"/>
      <c r="AD223" s="35"/>
    </row>
    <row r="224" spans="1:30" ht="25.5">
      <c r="A224" s="25">
        <v>221</v>
      </c>
      <c r="B224" s="26">
        <v>176152</v>
      </c>
      <c r="C224" s="27" t="s">
        <v>862</v>
      </c>
      <c r="D224" s="13" t="s">
        <v>178</v>
      </c>
      <c r="E224" s="13" t="s">
        <v>14</v>
      </c>
      <c r="F224" s="5" t="s">
        <v>656</v>
      </c>
      <c r="G224" s="5" t="s">
        <v>863</v>
      </c>
      <c r="H224" s="16" t="s">
        <v>316</v>
      </c>
      <c r="I224" s="44"/>
      <c r="J224" s="44">
        <v>2.5</v>
      </c>
      <c r="K224" s="44"/>
      <c r="L224" s="44"/>
      <c r="M224" s="44"/>
      <c r="N224" s="44">
        <v>0.5</v>
      </c>
      <c r="O224" s="44"/>
      <c r="P224" s="44">
        <v>1</v>
      </c>
      <c r="Q224" s="44">
        <v>0.25</v>
      </c>
      <c r="R224" s="14"/>
      <c r="S224" s="31">
        <f t="shared" si="12"/>
        <v>4.25</v>
      </c>
      <c r="T224" s="32">
        <v>9.25</v>
      </c>
      <c r="U224" s="32">
        <v>1.88</v>
      </c>
      <c r="V224" s="32"/>
      <c r="W224" s="34">
        <f t="shared" si="10"/>
        <v>11.129999999999999</v>
      </c>
      <c r="X224" s="69">
        <f t="shared" si="11"/>
        <v>15.379999999999999</v>
      </c>
      <c r="Y224" s="35" t="s">
        <v>274</v>
      </c>
      <c r="Z224" s="35" t="s">
        <v>803</v>
      </c>
      <c r="AA224" s="35"/>
      <c r="AB224" s="35"/>
      <c r="AC224" s="35"/>
      <c r="AD224" s="35"/>
    </row>
    <row r="225" spans="1:30" ht="15.75">
      <c r="A225" s="25">
        <v>222</v>
      </c>
      <c r="B225" s="26">
        <v>146611</v>
      </c>
      <c r="C225" s="27" t="s">
        <v>179</v>
      </c>
      <c r="D225" s="13" t="s">
        <v>14</v>
      </c>
      <c r="E225" s="13" t="s">
        <v>69</v>
      </c>
      <c r="F225" s="5" t="s">
        <v>654</v>
      </c>
      <c r="G225" s="5" t="s">
        <v>597</v>
      </c>
      <c r="H225" s="16" t="s">
        <v>316</v>
      </c>
      <c r="I225" s="44"/>
      <c r="J225" s="44"/>
      <c r="K225" s="44"/>
      <c r="L225" s="44"/>
      <c r="M225" s="44"/>
      <c r="N225" s="44">
        <v>0.5</v>
      </c>
      <c r="O225" s="44"/>
      <c r="P225" s="44"/>
      <c r="Q225" s="44"/>
      <c r="R225" s="14"/>
      <c r="S225" s="31">
        <f t="shared" si="12"/>
        <v>0.5</v>
      </c>
      <c r="T225" s="32">
        <v>11</v>
      </c>
      <c r="U225" s="32">
        <v>1.25</v>
      </c>
      <c r="V225" s="32"/>
      <c r="W225" s="34">
        <f t="shared" si="10"/>
        <v>12.25</v>
      </c>
      <c r="X225" s="69">
        <f t="shared" si="11"/>
        <v>12.75</v>
      </c>
      <c r="Y225" s="35" t="s">
        <v>292</v>
      </c>
      <c r="Z225" s="35" t="s">
        <v>803</v>
      </c>
      <c r="AA225" s="35"/>
      <c r="AB225" s="35"/>
      <c r="AC225" s="35"/>
      <c r="AD225" s="35"/>
    </row>
    <row r="226" spans="1:30" ht="25.5">
      <c r="A226" s="25">
        <v>223</v>
      </c>
      <c r="B226" s="26">
        <v>162803</v>
      </c>
      <c r="C226" s="27" t="s">
        <v>557</v>
      </c>
      <c r="D226" s="13" t="s">
        <v>649</v>
      </c>
      <c r="E226" s="13" t="s">
        <v>48</v>
      </c>
      <c r="F226" s="5" t="s">
        <v>656</v>
      </c>
      <c r="G226" s="5" t="s">
        <v>24</v>
      </c>
      <c r="H226" s="16" t="s">
        <v>316</v>
      </c>
      <c r="I226" s="44"/>
      <c r="J226" s="44"/>
      <c r="K226" s="44"/>
      <c r="L226" s="44"/>
      <c r="M226" s="44"/>
      <c r="N226" s="44">
        <v>0.5</v>
      </c>
      <c r="O226" s="44">
        <v>0.5</v>
      </c>
      <c r="P226" s="44"/>
      <c r="Q226" s="44"/>
      <c r="R226" s="14"/>
      <c r="S226" s="31">
        <f t="shared" si="12"/>
        <v>1</v>
      </c>
      <c r="T226" s="32">
        <v>11</v>
      </c>
      <c r="U226" s="32">
        <v>0.88</v>
      </c>
      <c r="V226" s="32"/>
      <c r="W226" s="34">
        <f t="shared" si="10"/>
        <v>11.88</v>
      </c>
      <c r="X226" s="69">
        <f t="shared" si="11"/>
        <v>12.88</v>
      </c>
      <c r="Y226" s="35" t="s">
        <v>278</v>
      </c>
      <c r="Z226" s="35" t="s">
        <v>803</v>
      </c>
      <c r="AA226" s="35"/>
      <c r="AB226" s="35"/>
      <c r="AC226" s="35"/>
      <c r="AD226" s="35"/>
    </row>
    <row r="227" spans="1:30" ht="25.5">
      <c r="A227" s="25">
        <v>224</v>
      </c>
      <c r="B227" s="26">
        <v>163309</v>
      </c>
      <c r="C227" s="27" t="s">
        <v>180</v>
      </c>
      <c r="D227" s="13" t="s">
        <v>48</v>
      </c>
      <c r="E227" s="13" t="s">
        <v>10</v>
      </c>
      <c r="F227" s="5" t="s">
        <v>671</v>
      </c>
      <c r="G227" s="5"/>
      <c r="H227" s="63" t="s">
        <v>642</v>
      </c>
      <c r="I227" s="44"/>
      <c r="J227" s="44">
        <v>2.5</v>
      </c>
      <c r="K227" s="44"/>
      <c r="L227" s="44"/>
      <c r="M227" s="44"/>
      <c r="N227" s="44">
        <v>0.5</v>
      </c>
      <c r="O227" s="44">
        <v>0.5</v>
      </c>
      <c r="P227" s="44"/>
      <c r="Q227" s="44"/>
      <c r="R227" s="14"/>
      <c r="S227" s="31">
        <f t="shared" si="12"/>
        <v>3.5</v>
      </c>
      <c r="T227" s="32">
        <v>11</v>
      </c>
      <c r="U227" s="32">
        <v>2</v>
      </c>
      <c r="V227" s="32"/>
      <c r="W227" s="34">
        <f t="shared" si="10"/>
        <v>13</v>
      </c>
      <c r="X227" s="69">
        <f t="shared" si="11"/>
        <v>16.5</v>
      </c>
      <c r="Y227" s="35" t="s">
        <v>238</v>
      </c>
      <c r="Z227" s="35" t="s">
        <v>803</v>
      </c>
      <c r="AA227" s="35" t="s">
        <v>255</v>
      </c>
      <c r="AB227" s="35" t="s">
        <v>803</v>
      </c>
      <c r="AC227" s="51" t="s">
        <v>630</v>
      </c>
      <c r="AD227" s="56" t="s">
        <v>879</v>
      </c>
    </row>
    <row r="228" spans="1:30" ht="25.5">
      <c r="A228" s="25">
        <v>225</v>
      </c>
      <c r="B228" s="26">
        <v>172129</v>
      </c>
      <c r="C228" s="27" t="s">
        <v>181</v>
      </c>
      <c r="D228" s="13" t="s">
        <v>182</v>
      </c>
      <c r="E228" s="13" t="s">
        <v>26</v>
      </c>
      <c r="F228" s="5" t="s">
        <v>674</v>
      </c>
      <c r="G228" s="5" t="s">
        <v>731</v>
      </c>
      <c r="H228" s="16" t="s">
        <v>316</v>
      </c>
      <c r="I228" s="44"/>
      <c r="J228" s="44"/>
      <c r="K228" s="44"/>
      <c r="L228" s="44"/>
      <c r="M228" s="44"/>
      <c r="N228" s="44">
        <v>0.5</v>
      </c>
      <c r="O228" s="44"/>
      <c r="P228" s="44"/>
      <c r="Q228" s="44"/>
      <c r="R228" s="14"/>
      <c r="S228" s="31">
        <f t="shared" si="12"/>
        <v>0.5</v>
      </c>
      <c r="T228" s="32">
        <v>11</v>
      </c>
      <c r="U228" s="32">
        <v>1.75</v>
      </c>
      <c r="V228" s="32"/>
      <c r="W228" s="34">
        <f t="shared" si="10"/>
        <v>12.75</v>
      </c>
      <c r="X228" s="69">
        <f t="shared" si="11"/>
        <v>13.25</v>
      </c>
      <c r="Y228" s="35" t="s">
        <v>226</v>
      </c>
      <c r="Z228" s="35" t="s">
        <v>803</v>
      </c>
      <c r="AA228" s="35" t="s">
        <v>225</v>
      </c>
      <c r="AB228" s="35" t="s">
        <v>803</v>
      </c>
      <c r="AC228" s="35" t="s">
        <v>229</v>
      </c>
      <c r="AD228" s="35" t="s">
        <v>803</v>
      </c>
    </row>
    <row r="229" spans="1:30">
      <c r="W229" s="11"/>
    </row>
    <row r="230" spans="1:30">
      <c r="W230" s="11"/>
    </row>
    <row r="231" spans="1:30">
      <c r="A231"/>
    </row>
    <row r="232" spans="1:30">
      <c r="A232"/>
    </row>
    <row r="233" spans="1:30">
      <c r="A233"/>
    </row>
    <row r="234" spans="1:30">
      <c r="A234"/>
    </row>
    <row r="235" spans="1:30">
      <c r="A235"/>
    </row>
    <row r="236" spans="1:30">
      <c r="A236"/>
    </row>
    <row r="237" spans="1:30">
      <c r="A237"/>
    </row>
    <row r="238" spans="1:30">
      <c r="A238"/>
    </row>
    <row r="239" spans="1:30">
      <c r="A239"/>
    </row>
    <row r="240" spans="1:30">
      <c r="A240"/>
    </row>
    <row r="241" spans="1:24">
      <c r="A241"/>
    </row>
    <row r="242" spans="1:24">
      <c r="A242"/>
    </row>
    <row r="243" spans="1:24">
      <c r="A243"/>
    </row>
    <row r="244" spans="1:24">
      <c r="A244"/>
    </row>
    <row r="245" spans="1:24">
      <c r="A245"/>
    </row>
    <row r="248" spans="1:24">
      <c r="A248" s="5" t="str">
        <f>ΣΧΟΛΕΙΑ!A2</f>
        <v>1ο ΕΚ ΑΓΙΟΥ ΔΗΜΗΤΡΙΟΥ</v>
      </c>
      <c r="W248" s="5"/>
      <c r="X248" s="71"/>
    </row>
    <row r="249" spans="1:24">
      <c r="A249" s="5" t="str">
        <f>ΣΧΟΛΕΙΑ!A3</f>
        <v>1ο ΕΣΠΕΡΙΝΟ ΓΥΜΝΑΣΙΟ ΑΓΙΟΥ ΔΗΜΗΤΡΙΟΥ</v>
      </c>
      <c r="W249" s="5"/>
      <c r="X249" s="71"/>
    </row>
    <row r="250" spans="1:24">
      <c r="A250" s="5" t="str">
        <f>ΣΧΟΛΕΙΑ!A4</f>
        <v xml:space="preserve">1ο ΗΜΕΡΗΣΙΟ ΓΕΝΙΚΟ ΛΥΚΕΙΟ ΑΓΙΟΥ ΔΗΜΗΤΡΙΟΥ </v>
      </c>
      <c r="W250" s="5"/>
      <c r="X250" s="71"/>
    </row>
    <row r="251" spans="1:24">
      <c r="A251" s="5" t="str">
        <f>ΣΧΟΛΕΙΑ!A5</f>
        <v>1ο ΗΜΕΡΗΣΙΟ ΓΥΜΝΑΣΙΟ ΑΓΙΟΥ ΔΗΜΗΤΡΙΟΥ</v>
      </c>
      <c r="W251" s="5"/>
      <c r="X251" s="71"/>
    </row>
    <row r="252" spans="1:24">
      <c r="A252" s="5" t="str">
        <f>ΣΧΟΛΕΙΑ!A6</f>
        <v>1ο ΗΜΕΡΗΣΙΟ ΕΠΑΛ ΑΓ. ΔΗΜΗΤΡΙΟΥ</v>
      </c>
      <c r="W252" s="5"/>
      <c r="X252" s="71"/>
    </row>
    <row r="253" spans="1:24">
      <c r="A253" s="5" t="str">
        <f>ΣΧΟΛΕΙΑ!A7</f>
        <v>2ο ΕΣΠΕΡΙΝΟ ΕΠΑΛ ΑΓΙΟΥ ΔΗΜΗΤΡΙΟΥ</v>
      </c>
      <c r="W253" s="5"/>
      <c r="X253" s="71"/>
    </row>
    <row r="254" spans="1:24">
      <c r="A254" s="5" t="str">
        <f>ΣΧΟΛΕΙΑ!A8</f>
        <v>2ο ΗΜΕΡΗΣΙΟ ΓΕΝΙΚΟ ΛΥΚΕΙΟ ΑΓ. ΔΗΜΗΤΡΙΟΥ</v>
      </c>
      <c r="W254" s="5"/>
      <c r="X254" s="71"/>
    </row>
    <row r="255" spans="1:24">
      <c r="A255" s="5" t="str">
        <f>ΣΧΟΛΕΙΑ!A9</f>
        <v xml:space="preserve">2ο ΗΜΕΡΗΣΙΟ ΓΥΜΝΑΣΙΟ ΑΓΙΟΥ ΔΗΜΗΤΡΙΟΥ </v>
      </c>
      <c r="W255" s="5"/>
      <c r="X255" s="71"/>
    </row>
    <row r="256" spans="1:24">
      <c r="A256" s="5" t="str">
        <f>ΣΧΟΛΕΙΑ!A10</f>
        <v>3ο ΗΜΕΡΗΣΙΟ ΓΕΝΙΚΟ ΛΥΚΕΙΟ ΑΓ. ΔΗΜΗΤΡΙΟΥ</v>
      </c>
      <c r="W256" s="5"/>
      <c r="X256" s="71"/>
    </row>
    <row r="257" spans="1:24">
      <c r="A257" s="5" t="str">
        <f>ΣΧΟΛΕΙΑ!A11</f>
        <v>3ο ΗΜΕΡΗΣΙΟ ΓΥΜΝΑΣΙΟ ΑΓΙΟΥ ΔΗΜΗΤΡΙΟΥ</v>
      </c>
      <c r="W257" s="5"/>
      <c r="X257" s="71"/>
    </row>
    <row r="258" spans="1:24">
      <c r="A258" s="5" t="str">
        <f>ΣΧΟΛΕΙΑ!A12</f>
        <v xml:space="preserve">4ο ΗΜΕΡΗΣΙΟ ΓΥΜΝΑΣΙΟ ΑΓΙΟΣ ΔΗΜΗΤΡΙΟΣ </v>
      </c>
      <c r="W258" s="5"/>
      <c r="X258" s="71"/>
    </row>
    <row r="259" spans="1:24">
      <c r="A259" s="5" t="str">
        <f>ΣΧΟΛΕΙΑ!A13</f>
        <v>5ο ΗΜΕΡΗΣΙΟ ΓΥΜΝΑΣΙΟ ΑΓ. ΔΗΜΗΤΡΙΟΥ</v>
      </c>
      <c r="W259" s="5"/>
      <c r="X259" s="71"/>
    </row>
    <row r="260" spans="1:24">
      <c r="A260" s="5" t="str">
        <f>ΣΧΟΛΕΙΑ!A14</f>
        <v>6ο ΗΜΕΡΗΣΙΟ ΓΥΜΝΑΣΙΟ  ΑΓ ΔΗΜΗΤΡΙΟΥ</v>
      </c>
      <c r="W260" s="5"/>
      <c r="X260" s="71"/>
    </row>
    <row r="261" spans="1:24">
      <c r="A261" s="5" t="str">
        <f>ΣΧΟΛΕΙΑ!A15</f>
        <v xml:space="preserve">ΕΕΕΕΚ ΑΓΙΟΥ ΔΗΜΗΤΡΙΟΥ </v>
      </c>
      <c r="W261" s="5"/>
      <c r="X261" s="71"/>
    </row>
    <row r="262" spans="1:24">
      <c r="A262" s="5" t="str">
        <f>ΣΧΟΛΕΙΑ!A16</f>
        <v>ΕΙΔΙΚΟ ΕΠΑΓΓΕΛΜΑΤΙΚΟ ΓΥΜΝΑΣΙΟ ΑΓ. ΔΗΜΗΤΡΙΟΥ</v>
      </c>
      <c r="W262" s="5"/>
      <c r="X262" s="71"/>
    </row>
    <row r="263" spans="1:24">
      <c r="A263" s="5" t="str">
        <f>ΣΧΟΛΕΙΑ!A17</f>
        <v>ΕΣΠΕΡΙΝΟ ΓΕΝΙΚΟ ΛΥΚΕΙΟ ΑΓΙΟΥ ΔΗΜΗΤΡΙΟΥ</v>
      </c>
      <c r="W263" s="5"/>
      <c r="X263" s="71"/>
    </row>
    <row r="264" spans="1:24">
      <c r="A264" s="5" t="str">
        <f>ΣΧΟΛΕΙΑ!A18</f>
        <v>4ο ΗΜΕΡΗΣΙΟ ΓΥΜΝΑΣΙΟ ΑΛΙΜΟΣ</v>
      </c>
      <c r="W264" s="5"/>
      <c r="X264" s="71"/>
    </row>
    <row r="265" spans="1:24">
      <c r="A265" s="5" t="str">
        <f>ΣΧΟΛΕΙΑ!A19</f>
        <v xml:space="preserve">1ο ΗΜΕΡΗΣΙΟ ΓΕΝΙΚΟ ΛΥΚΕΙΟ ΑΛΙΜΟΥ </v>
      </c>
      <c r="W265" s="5"/>
      <c r="X265" s="71"/>
    </row>
    <row r="266" spans="1:24">
      <c r="A266" s="5" t="str">
        <f>ΣΧΟΛΕΙΑ!A20</f>
        <v>1ο ΗΜΕΡΗΣΙΟ ΓΥΜΝΑΣΙΟ ΑΛΙΜΟΥ</v>
      </c>
      <c r="W266" s="5"/>
      <c r="X266" s="71"/>
    </row>
    <row r="267" spans="1:24">
      <c r="A267" s="5" t="str">
        <f>ΣΧΟΛΕΙΑ!A21</f>
        <v xml:space="preserve">1ο ΗΜΕΡΗΣΙΟ ΕΠΑΛ ΑΛΙΜΟΥ </v>
      </c>
      <c r="W267" s="5"/>
      <c r="X267" s="71"/>
    </row>
    <row r="268" spans="1:24">
      <c r="A268" s="5" t="str">
        <f>ΣΧΟΛΕΙΑ!A22</f>
        <v xml:space="preserve">2ο ΗΜΕΡΗΣΙΟ ΓΕΝΙΚΟ ΛΥΚΕΙΟ ΑΛΙΜΟΥ  </v>
      </c>
      <c r="W268" s="5"/>
      <c r="X268" s="71"/>
    </row>
    <row r="269" spans="1:24">
      <c r="A269" s="5" t="str">
        <f>ΣΧΟΛΕΙΑ!A23</f>
        <v>2ο ΗΜΕΡΗΣΙΟ ΓΥΜΝΑΣΙΟ ΑΛΙΜΟΥ</v>
      </c>
      <c r="W269" s="5"/>
      <c r="X269" s="71"/>
    </row>
    <row r="270" spans="1:24">
      <c r="A270" s="5" t="str">
        <f>ΣΧΟΛΕΙΑ!A24</f>
        <v xml:space="preserve">3ο ΗΜΕΡΗΣΙΟ  ΓΕΝΙΚΟ ΛΥΚΕΙΟ ΑΛΙΜΟΥ </v>
      </c>
      <c r="W270" s="5"/>
      <c r="X270" s="71"/>
    </row>
    <row r="271" spans="1:24">
      <c r="A271" s="5" t="str">
        <f>ΣΧΟΛΕΙΑ!A25</f>
        <v>3ο ΗΜΕΡΗΣΙΟ ΓΥΜΝΑΣΙΟ ΑΛΙΜΟΥ</v>
      </c>
      <c r="W271" s="5"/>
      <c r="X271" s="71"/>
    </row>
    <row r="272" spans="1:24">
      <c r="A272" s="5" t="str">
        <f>ΣΧΟΛΕΙΑ!A26</f>
        <v xml:space="preserve">4ο ΗΜΕΡΗΣΙΟ ΓΕΝΙΚΟ ΛΥΚΕΙΟ ΑΛΙΜΟΥ </v>
      </c>
      <c r="W272" s="5"/>
      <c r="X272" s="71"/>
    </row>
    <row r="273" spans="1:24">
      <c r="A273" s="5" t="str">
        <f>ΣΧΟΛΕΙΑ!A27</f>
        <v xml:space="preserve">5ο ΗΜΕΡΗΣΙΟ ΓΥΜΝΑΣΙΟ ΑΛΙΜΟΥ </v>
      </c>
      <c r="W273" s="5"/>
      <c r="X273" s="71"/>
    </row>
    <row r="274" spans="1:24">
      <c r="A274" s="5" t="str">
        <f>ΣΧΟΛΕΙΑ!A28</f>
        <v xml:space="preserve">ΜΟΥΣΙΚΟ ΣΧΟΛΕΙΟ  ΑΛΙΜΟΥ </v>
      </c>
      <c r="W274" s="5"/>
      <c r="X274" s="71"/>
    </row>
    <row r="275" spans="1:24">
      <c r="A275" s="5" t="str">
        <f>ΣΧΟΛΕΙΑ!A29</f>
        <v>1ο ΗΜΕΡΗΣΙΟ ΓΕΝΙΚΟ ΛΥΚΕΙΟ ΑΡΓΥΡΟΥΠΟΛΗΣ</v>
      </c>
      <c r="W275" s="5"/>
      <c r="X275" s="71"/>
    </row>
    <row r="276" spans="1:24">
      <c r="A276" s="5" t="str">
        <f>ΣΧΟΛΕΙΑ!A30</f>
        <v>1ο ΗΜΕΡΗΣΙΟ ΓΥΜΝΑΣΙΟ ΑΡΓΥΡΟΥΠΟΛΗΣ</v>
      </c>
      <c r="W276" s="5"/>
      <c r="X276" s="71"/>
    </row>
    <row r="277" spans="1:24">
      <c r="A277" s="5" t="str">
        <f>ΣΧΟΛΕΙΑ!A31</f>
        <v>1ο ΗΜΕΡΗΣΙΟ ΕΠΑΛ ΑΡΓΥΡΟΥΠΟΛΗΣ</v>
      </c>
      <c r="W277" s="5"/>
      <c r="X277" s="71"/>
    </row>
    <row r="278" spans="1:24">
      <c r="A278" s="5" t="str">
        <f>ΣΧΟΛΕΙΑ!A32</f>
        <v>2ο ΕΚ ΑΡΓΥΡΟΥΠΟΛΗΣ</v>
      </c>
      <c r="W278" s="5"/>
      <c r="X278" s="71"/>
    </row>
    <row r="279" spans="1:24">
      <c r="A279" s="5" t="str">
        <f>ΣΧΟΛΕΙΑ!A33</f>
        <v xml:space="preserve">2ο ΗΜΕΡΗΣΙΟ ΓΕΝΙΚΟ ΛΥΚΕΙΟ ΑΡΓΥΡΟΥΠΟΛΗΣ  </v>
      </c>
      <c r="W279" s="5"/>
      <c r="X279" s="71"/>
    </row>
    <row r="280" spans="1:24">
      <c r="A280" s="5" t="str">
        <f>ΣΧΟΛΕΙΑ!A34</f>
        <v>2ο ΗΜΕΡΗΣΙΟ ΓΥΜΝΑΣΙΟ ΑΡΓΥΡΟΥΠΟΛΗΣ</v>
      </c>
      <c r="W280" s="5"/>
      <c r="X280" s="71"/>
    </row>
    <row r="281" spans="1:24">
      <c r="A281" s="5" t="str">
        <f>ΣΧΟΛΕΙΑ!A35</f>
        <v>3ο ΗΜΕΡΗΣΙΟ ΓΕΝΙΚΟ ΛΥΚΕΙΟ ΑΡΓΥΡΟΥΠΟΛΗΣ</v>
      </c>
      <c r="W281" s="5"/>
      <c r="X281" s="71"/>
    </row>
    <row r="282" spans="1:24">
      <c r="A282" s="5" t="str">
        <f>ΣΧΟΛΕΙΑ!A36</f>
        <v>3ο ΗΜΕΡΗΣΙΟ ΓΥΜΝΑΣΙΟ ΑΡΓΥΡΟΥΠΟΛΗΣ</v>
      </c>
      <c r="W282" s="5"/>
      <c r="X282" s="71"/>
    </row>
    <row r="283" spans="1:24">
      <c r="A283" s="5" t="str">
        <f>ΣΧΟΛΕΙΑ!A37</f>
        <v xml:space="preserve">4ο ΗΜΕΡΗΣΙΟ ΓΕΝΙΚΟ ΛΥΚΕΙΟ ΑΡΓΥΡΟΥΠΟΛΗΣ </v>
      </c>
      <c r="W283" s="5"/>
      <c r="X283" s="71"/>
    </row>
    <row r="284" spans="1:24">
      <c r="A284" s="5" t="str">
        <f>ΣΧΟΛΕΙΑ!A38</f>
        <v xml:space="preserve">4ο ΗΜΕΡΗΣΙΟ ΓΥΜΝΑΣΙΟ ΑΡΓΥΡΟΥΠΟΛΗΣ </v>
      </c>
      <c r="W284" s="5"/>
      <c r="X284" s="71"/>
    </row>
    <row r="285" spans="1:24">
      <c r="A285" s="5" t="str">
        <f>ΣΧΟΛΕΙΑ!A39</f>
        <v>ΕΙΔΙΚΟ ΓΥΜΝΑΣΙΟ -ΛΥΚΕΙΟ ΑΡΓΥΡΟΥΠΟΛΗΣ (ΚΩΦΩΝ &amp; ΒΑΡΗΚΟΩΝ)</v>
      </c>
      <c r="W285" s="5"/>
      <c r="X285" s="71"/>
    </row>
    <row r="286" spans="1:24">
      <c r="A286" s="5" t="str">
        <f>ΣΧΟΛΕΙΑ!A40</f>
        <v>1ο ΗΜΕΡΗΣΙΟ ΓΕΝΙΚΟ ΛΥΚΕΙΟ ΓΛΥΦΑΔΑΣ</v>
      </c>
      <c r="W286" s="5"/>
      <c r="X286" s="71"/>
    </row>
    <row r="287" spans="1:24">
      <c r="A287" s="5" t="str">
        <f>ΣΧΟΛΕΙΑ!A41</f>
        <v>1ο ΗΜΕΡΗΣΙΟ ΓΥΜΝΑΣΙΟ ΓΛΥΦΑΔΑΣ</v>
      </c>
      <c r="W287" s="5"/>
      <c r="X287" s="71"/>
    </row>
    <row r="288" spans="1:24">
      <c r="A288" s="5" t="str">
        <f>ΣΧΟΛΕΙΑ!A42</f>
        <v>1ο ΗΜΕΡΗΣΙΟ ΕΠΑΛ ΓΛΥΦΑΔΑΣ</v>
      </c>
      <c r="W288" s="5"/>
      <c r="X288" s="71"/>
    </row>
    <row r="289" spans="1:24">
      <c r="A289" s="5" t="str">
        <f>ΣΧΟΛΕΙΑ!A43</f>
        <v>2ο ΗΜΕΡΗΣΙΟ ΓΕΝΙΚΟ ΛΥΚΕΙΟ ΓΛΥΦΑΔΑΣ</v>
      </c>
      <c r="W289" s="5"/>
      <c r="X289" s="71"/>
    </row>
    <row r="290" spans="1:24">
      <c r="A290" s="5" t="str">
        <f>ΣΧΟΛΕΙΑ!A44</f>
        <v>2ο ΗΜΕΡΗΣΙΟ ΓΥΜΝΑΣΙΟ ΓΛΥΦΑΔΑΣ</v>
      </c>
      <c r="W290" s="5"/>
      <c r="X290" s="71"/>
    </row>
    <row r="291" spans="1:24">
      <c r="A291" s="5" t="str">
        <f>ΣΧΟΛΕΙΑ!A45</f>
        <v>3ο ΗΜΕΡΗΣΙΟ ΓΕΝΙΚΟ ΛΥΚΕΙΟ ΓΛΥΦΑΔΑΣ</v>
      </c>
      <c r="W291" s="5"/>
      <c r="X291" s="71"/>
    </row>
    <row r="292" spans="1:24">
      <c r="A292" s="5" t="str">
        <f>ΣΧΟΛΕΙΑ!A46</f>
        <v>3ο ΗΜΕΡΗΣΙΟ ΓΥΜΝΑΣΙΟ ΓΛΥΦΑΔΑΣ</v>
      </c>
      <c r="W292" s="5"/>
      <c r="X292" s="71"/>
    </row>
    <row r="293" spans="1:24">
      <c r="A293" s="5" t="str">
        <f>ΣΧΟΛΕΙΑ!A47</f>
        <v>4ο ΗΜΕΡΗΣΙΟ ΓΕΝΙΚΟ ΛΥΚΕΙΟ ΓΛΥΦΑΔΑΣ</v>
      </c>
      <c r="W293" s="5"/>
      <c r="X293" s="71"/>
    </row>
    <row r="294" spans="1:24">
      <c r="A294" s="5" t="str">
        <f>ΣΧΟΛΕΙΑ!A48</f>
        <v xml:space="preserve">4ο ΗΜΕΡΗΣΙΟ ΓΥΜΝΑΣΙΟ ΓΛΥΦΑΔΑΣ  </v>
      </c>
      <c r="W294" s="5"/>
      <c r="X294" s="71"/>
    </row>
    <row r="295" spans="1:24">
      <c r="A295" s="5" t="str">
        <f>ΣΧΟΛΕΙΑ!A49</f>
        <v>5ο ΗΜΕΡΗΣΙΟ ΓΕΝΙΚΟ ΛΥΚΕΙΟ ΓΛΥΦΑΔΑΣ</v>
      </c>
      <c r="W295" s="5"/>
      <c r="X295" s="71"/>
    </row>
    <row r="296" spans="1:24">
      <c r="A296" s="5" t="str">
        <f>ΣΧΟΛΕΙΑ!A50</f>
        <v>5ο ΗΜΕΡΗΣΙΟ ΓΥΜΝΑΣΙΟ ΓΛΥΦΑΔΑΣ</v>
      </c>
      <c r="W296" s="5"/>
      <c r="X296" s="71"/>
    </row>
    <row r="297" spans="1:24">
      <c r="A297" s="5" t="str">
        <f>ΣΧΟΛΕΙΑ!A51</f>
        <v>6ο ΗΜΕΡΗΣΙΟ ΓΕΝΙΚΟ ΛΥΚΕΙΟ ΓΛΥΦΑΔΑΣ</v>
      </c>
      <c r="W297" s="5"/>
      <c r="X297" s="71"/>
    </row>
    <row r="298" spans="1:24">
      <c r="A298" s="5" t="str">
        <f>ΣΧΟΛΕΙΑ!A52</f>
        <v>6ο ΗΜΕΡΗΣΙΟ ΓΥΜΝΑΣΙΟ ΓΛΥΦΑΔΑΣ</v>
      </c>
      <c r="W298" s="5"/>
      <c r="X298" s="71"/>
    </row>
    <row r="299" spans="1:24">
      <c r="A299" s="5" t="str">
        <f>ΣΧΟΛΕΙΑ!A53</f>
        <v>7ο ΗΜΕΡΗΣΙΟ ΓΥΜΝΑΣΙΟ ΓΛΥΦΑΔΑΣ</v>
      </c>
      <c r="W299" s="5"/>
      <c r="X299" s="71"/>
    </row>
    <row r="300" spans="1:24">
      <c r="A300" s="5" t="str">
        <f>ΣΧΟΛΕΙΑ!A54</f>
        <v>8ο ΗΜΕΡΗΣΙΟ ΓΥΜΝΑΣΙΟ ΓΛΥΦΑΔΑΣ</v>
      </c>
      <c r="W300" s="5"/>
      <c r="X300" s="71"/>
    </row>
    <row r="301" spans="1:24">
      <c r="A301" s="5" t="str">
        <f>ΣΧΟΛΕΙΑ!A55</f>
        <v>1ο ΗΜΕΡΗΣΙΟ ΓΕΝΙΚΟ ΛΥΚΕΙΟ ΕΛΛΗΝΙΚΟΥ</v>
      </c>
      <c r="W301" s="5"/>
      <c r="X301" s="71"/>
    </row>
    <row r="302" spans="1:24">
      <c r="A302" s="5" t="str">
        <f>ΣΧΟΛΕΙΑ!A56</f>
        <v xml:space="preserve">1ο ΗΜΕΡΗΣΙΟ ΓΥΜΝΑΣΙΟ ΕΛΛΗΝΙΚΟ  </v>
      </c>
      <c r="W302" s="5"/>
      <c r="X302" s="71"/>
    </row>
    <row r="303" spans="1:24">
      <c r="A303" s="5" t="str">
        <f>ΣΧΟΛΕΙΑ!A57</f>
        <v>1ο ΗΜΕΡΗΣΙΟ ΕΠΑΛ ΕΛΛΗΝΙΚΟΥ</v>
      </c>
      <c r="W303" s="5"/>
      <c r="X303" s="71"/>
    </row>
    <row r="304" spans="1:24">
      <c r="A304" s="5" t="str">
        <f>ΣΧΟΛΕΙΑ!A58</f>
        <v>2ο ΓΕΝΙΚΟ ΛΥΚΕΙΟ ΔΙΑΠΟΛΙΤΙΣΜΙΚΗΣ ΕΚΠΑΙΔΕΥΣΗΣ ΕΛΛΗΝΙΚΟΥ</v>
      </c>
      <c r="W304" s="5"/>
      <c r="X304" s="71"/>
    </row>
    <row r="305" spans="1:24">
      <c r="A305" s="5" t="str">
        <f>ΣΧΟΛΕΙΑ!A59</f>
        <v xml:space="preserve">2ο ΔΙΑΠΟΛΙΤΙΣΜΙΚΟ ΓΥΜΝΑΣΙΟ ΕΛΛΗΝΙΚΟΥ  </v>
      </c>
      <c r="W305" s="5"/>
      <c r="X305" s="71"/>
    </row>
    <row r="306" spans="1:24">
      <c r="A306" s="5" t="str">
        <f>ΣΧΟΛΕΙΑ!A60</f>
        <v xml:space="preserve">2ο ΗΜΕΡΗΣΙΟ ΓΥΜΝΑΣΙΟ ΕΛΛΗΝΙΚΟ  </v>
      </c>
      <c r="W306" s="5"/>
      <c r="X306" s="71"/>
    </row>
    <row r="307" spans="1:24">
      <c r="A307" s="5" t="str">
        <f>ΣΧΟΛΕΙΑ!A61</f>
        <v>10ο ΗΜΕΡΗΣΙΟ ΓΥΜΝΑΣΙΟ ΚΑΛΛΙΘΕΑΣ</v>
      </c>
      <c r="W307" s="5"/>
      <c r="X307" s="71"/>
    </row>
    <row r="308" spans="1:24">
      <c r="A308" s="5" t="str">
        <f>ΣΧΟΛΕΙΑ!A62</f>
        <v xml:space="preserve">12ο ΗΜΕΡΗΣΙΟ ΓΥΜΝΑΣΙΟ ΚΑΛΛΙΘΕΑΣ  </v>
      </c>
      <c r="W308" s="5"/>
      <c r="X308" s="71"/>
    </row>
    <row r="309" spans="1:24">
      <c r="A309" s="5" t="str">
        <f>ΣΧΟΛΕΙΑ!A63</f>
        <v xml:space="preserve">13ο ΗΜΕΡΗΣΙΟ ΓΥΜΝΑΣΙΟ ΚΑΛΛΙΘΕΑΣ </v>
      </c>
      <c r="W309" s="5"/>
      <c r="X309" s="71"/>
    </row>
    <row r="310" spans="1:24">
      <c r="A310" s="5" t="str">
        <f>ΣΧΟΛΕΙΑ!A64</f>
        <v>14ο ΗΜΕΡΗΣΙΟ ΓΥΜΝΑΣΙΟ ΚΑΛΛΙΘΕΑΣ</v>
      </c>
      <c r="W310" s="5"/>
      <c r="X310" s="71"/>
    </row>
    <row r="311" spans="1:24">
      <c r="A311" s="5" t="str">
        <f>ΣΧΟΛΕΙΑ!A65</f>
        <v>1ο ΗΜΕΡΗΣΙΟ ΓΕΝΙΚΟ ΛΥΚΕΙΟ ΚΑΛΛΙΘΕΑΣ</v>
      </c>
      <c r="W311" s="5"/>
      <c r="X311" s="71"/>
    </row>
    <row r="312" spans="1:24">
      <c r="A312" s="5" t="str">
        <f>ΣΧΟΛΕΙΑ!A66</f>
        <v>1ο ΗΜΕΡΗΣΙΟ ΓΥΜΝΑΣΙΟ ΚΑΛΛΙΘΕΑΣ</v>
      </c>
      <c r="W312" s="5"/>
      <c r="X312" s="71"/>
    </row>
    <row r="313" spans="1:24">
      <c r="A313" s="5" t="str">
        <f>ΣΧΟΛΕΙΑ!A67</f>
        <v>2ο ΗΜΕΡΗΣΙΟ ΓΕΝΙΚΟ ΛΥΚΕΙΟ ΚΑΛΛΙΘΕΑΣ</v>
      </c>
      <c r="W313" s="5"/>
      <c r="X313" s="71"/>
    </row>
    <row r="314" spans="1:24">
      <c r="A314" s="5" t="str">
        <f>ΣΧΟΛΕΙΑ!A68</f>
        <v>2ο ΗΜΕΡΗΣΙΟ ΓΥΜΝΑΣΙΟ ΚΑΛΛΙΘΕΑΣ</v>
      </c>
      <c r="W314" s="5"/>
      <c r="X314" s="71"/>
    </row>
    <row r="315" spans="1:24">
      <c r="A315" s="5" t="str">
        <f>ΣΧΟΛΕΙΑ!A69</f>
        <v>3ο ΗΜΕΡΗΣΙΟ ΓΕΝΙΚΟ ΛΥΚΕΙΟ ΚΑΛΛΙΘΕΑΣ</v>
      </c>
      <c r="W315" s="5"/>
      <c r="X315" s="71"/>
    </row>
    <row r="316" spans="1:24">
      <c r="A316" s="5" t="str">
        <f>ΣΧΟΛΕΙΑ!A70</f>
        <v>4ο ΗΜΕΡΗΣΙΟ ΓΕΝΙΚΟ ΛΥΚΕΙΟ ΚΑΛΛΙΘΕΑΣ</v>
      </c>
      <c r="W316" s="5"/>
      <c r="X316" s="71"/>
    </row>
    <row r="317" spans="1:24">
      <c r="A317" s="5" t="str">
        <f>ΣΧΟΛΕΙΑ!A71</f>
        <v>5ο ΗΜΕΡΗΣΙΟ ΓΕΝΙΚΟ ΛΥΚΕΙΟ ΚΑΛΛΙΘΕΑΣ</v>
      </c>
      <c r="W317" s="5"/>
      <c r="X317" s="71"/>
    </row>
    <row r="318" spans="1:24">
      <c r="A318" s="5" t="str">
        <f>ΣΧΟΛΕΙΑ!A72</f>
        <v>5ο ΗΜΕΡΗΣΙΟ ΓΥΜΝΑΣΙΟ ΚΑΛΛΙΘΕΑΣ</v>
      </c>
      <c r="W318" s="5"/>
      <c r="X318" s="71"/>
    </row>
    <row r="319" spans="1:24">
      <c r="A319" s="5" t="str">
        <f>ΣΧΟΛΕΙΑ!A73</f>
        <v>6ο ΗΜΕΡΗΣΙΟ ΓΕΝΙΚΟ ΛΥΚΕΙΟ ΚΑΛΛΙΘΕΑΣ</v>
      </c>
      <c r="W319" s="5"/>
      <c r="X319" s="71"/>
    </row>
    <row r="320" spans="1:24">
      <c r="A320" s="5" t="str">
        <f>ΣΧΟΛΕΙΑ!A74</f>
        <v>6ο ΗΜΕΡΗΣΙΟ ΓΥΜΝΑΣΙΟ ΚΑΛΛΙΘΕΑΣ</v>
      </c>
      <c r="W320" s="5"/>
      <c r="X320" s="71"/>
    </row>
    <row r="321" spans="1:24">
      <c r="A321" s="5" t="str">
        <f>ΣΧΟΛΕΙΑ!A75</f>
        <v>7ο ΗΜΕΡΗΣΙΟ ΓΕΝΙΚΟ ΛΥΚΕΙΟ ΚΑΛΛΙΘΕΑΣ</v>
      </c>
      <c r="W321" s="5"/>
      <c r="X321" s="71"/>
    </row>
    <row r="322" spans="1:24">
      <c r="A322" s="5" t="str">
        <f>ΣΧΟΛΕΙΑ!A76</f>
        <v>7ο ΗΜΕΡΗΣΙΟ ΓΥΜΝΑΣΙΟ ΚΑΛΛΙΘΕΑΣ</v>
      </c>
      <c r="W322" s="5"/>
      <c r="X322" s="71"/>
    </row>
    <row r="323" spans="1:24">
      <c r="A323" s="5" t="str">
        <f>ΣΧΟΛΕΙΑ!A77</f>
        <v xml:space="preserve">9ο ΗΜΕΡΗΣΙΟ ΓΥΜΝΑΣΙΟ ΚΑΛΛΙΘΕΑΣ  </v>
      </c>
      <c r="W323" s="5"/>
      <c r="X323" s="71"/>
    </row>
    <row r="324" spans="1:24">
      <c r="A324" s="5" t="str">
        <f>ΣΧΟΛΕΙΑ!A78</f>
        <v>ΕΣΠΕΡΙΝΟ ΓΕΝΙΚΟ ΛΥΚΕΙΟ ΚΑΛΛΙΘΕΑΣ</v>
      </c>
      <c r="W324" s="5"/>
      <c r="X324" s="71"/>
    </row>
    <row r="325" spans="1:24">
      <c r="A325" s="5" t="str">
        <f>ΣΧΟΛΕΙΑ!A79</f>
        <v>1ο ΗΜΕΡΗΣΙΟ ΓΕΝΙΚΟ ΛΥΚΕΙΟ ΜΟΣΧΑΤΟΥ</v>
      </c>
      <c r="W325" s="5"/>
      <c r="X325" s="71"/>
    </row>
    <row r="326" spans="1:24">
      <c r="A326" s="5" t="str">
        <f>ΣΧΟΛΕΙΑ!A80</f>
        <v xml:space="preserve">1ο ΗΜΕΡΗΣΙΟ ΓΥΜΝΑΣΙΟ ΜΟΣΧΑΤΟΥ </v>
      </c>
      <c r="W326" s="5"/>
      <c r="X326" s="71"/>
    </row>
    <row r="327" spans="1:24">
      <c r="A327" s="5" t="str">
        <f>ΣΧΟΛΕΙΑ!A81</f>
        <v>2ο ΗΜΕΡΗΣΙΟ ΓΕΝΙΚΟ ΛΥΚΕΙΟ ΜΟΣΧΑΤΟΥ</v>
      </c>
      <c r="W327" s="5"/>
      <c r="X327" s="71"/>
    </row>
    <row r="328" spans="1:24">
      <c r="A328" s="5" t="str">
        <f>ΣΧΟΛΕΙΑ!A82</f>
        <v xml:space="preserve">2ο ΗΜΕΡΗΣΙΟ ΓΥΜΝΑΣΙΟ ΜΟΣΧΑΤΟΥ </v>
      </c>
      <c r="W328" s="5"/>
      <c r="X328" s="71"/>
    </row>
    <row r="329" spans="1:24">
      <c r="A329" s="5" t="str">
        <f>ΣΧΟΛΕΙΑ!A83</f>
        <v>3ο ΗΜΕΡΗΣΙΟ ΓΥΜΝΑΣΙΟ ΜΟΣΧΑΤΟΥ</v>
      </c>
      <c r="W329" s="5"/>
      <c r="X329" s="71"/>
    </row>
    <row r="330" spans="1:24">
      <c r="A330" s="5" t="str">
        <f>ΣΧΟΛΕΙΑ!A84</f>
        <v>ΕΣΠΕΡΙΝΟ ΓΥΜΝΑΣΙΟ ΜΟΣΧΑΤΟΥ</v>
      </c>
      <c r="W330" s="5"/>
      <c r="X330" s="71"/>
    </row>
    <row r="331" spans="1:24">
      <c r="A331" s="5" t="str">
        <f>ΣΧΟΛΕΙΑ!A85</f>
        <v>1ο ΗΜΕΡΗΣΙΟ ΓΕΝΙΚΟ ΛΥΚΕΙΟ ΝΕΑΣ ΣΜΥΡΝΗΣ</v>
      </c>
      <c r="W331" s="5"/>
      <c r="X331" s="71"/>
    </row>
    <row r="332" spans="1:24">
      <c r="A332" s="5" t="str">
        <f>ΣΧΟΛΕΙΑ!A86</f>
        <v>1ο ΗΜΕΡΗΣΙΟ ΓΥΜΝΑΣΙΟ ΝΕΑΣ ΣΜΥΡΝΗΣ</v>
      </c>
      <c r="W332" s="5"/>
      <c r="X332" s="71"/>
    </row>
    <row r="333" spans="1:24">
      <c r="A333" s="5" t="str">
        <f>ΣΧΟΛΕΙΑ!A87</f>
        <v>1ο ΗΜΕΡΗΣΙΟ ΕΠΑΛ ΝΕΑΣ ΣΜΥΡΝΗΣ</v>
      </c>
      <c r="W333" s="5"/>
      <c r="X333" s="71"/>
    </row>
    <row r="334" spans="1:24">
      <c r="A334" s="5" t="str">
        <f>ΣΧΟΛΕΙΑ!A88</f>
        <v xml:space="preserve">2ο ΗΜΕΡΗΣΙΟ ΓΕΝΙΚΟ ΛΥΚΕΙΟ ΝΕΑΣ ΣΜΥΡΝΗΣ </v>
      </c>
      <c r="W334" s="5"/>
      <c r="X334" s="71"/>
    </row>
    <row r="335" spans="1:24">
      <c r="A335" s="5" t="str">
        <f>ΣΧΟΛΕΙΑ!A89</f>
        <v xml:space="preserve">2ο ΗΜΕΡΗΣΙΟ ΓΥΜΝΑΣΙΟ ΝΕΑΣ ΣΜΥΡΝΗΣ </v>
      </c>
      <c r="W335" s="5"/>
      <c r="X335" s="71"/>
    </row>
    <row r="336" spans="1:24">
      <c r="A336" s="5" t="str">
        <f>ΣΧΟΛΕΙΑ!A90</f>
        <v>2ο ΗΜΕΡΗΣΙΟ ΕΠΑΛ ΝΕΑΣ ΣΜΥΡΝΗΣ</v>
      </c>
      <c r="W336" s="5"/>
      <c r="X336" s="71"/>
    </row>
    <row r="337" spans="1:24">
      <c r="A337" s="5" t="str">
        <f>ΣΧΟΛΕΙΑ!A91</f>
        <v>3ο Ε.Κ. ΝΕΑΣ ΣΜΥΡΝΗΣ</v>
      </c>
      <c r="W337" s="5"/>
      <c r="X337" s="71"/>
    </row>
    <row r="338" spans="1:24">
      <c r="A338" s="5" t="str">
        <f>ΣΧΟΛΕΙΑ!A92</f>
        <v xml:space="preserve">3ο ΗΜΕΡΗΣΙΟ ΓΕΝΙΚΟ ΛΥΚΕΙΟ ΝΕΑΣ ΣΜΥΡΝΗΣ </v>
      </c>
      <c r="W338" s="5"/>
      <c r="X338" s="71"/>
    </row>
    <row r="339" spans="1:24">
      <c r="A339" s="5" t="str">
        <f>ΣΧΟΛΕΙΑ!A93</f>
        <v>3ο ΗΜΕΡΗΣΙΟ ΓΥΜΝΑΣΙΟ ΝΕΑΣ ΣΜΥΡΝΗΣ</v>
      </c>
      <c r="W339" s="5"/>
      <c r="X339" s="71"/>
    </row>
    <row r="340" spans="1:24">
      <c r="A340" s="5" t="str">
        <f>ΣΧΟΛΕΙΑ!A94</f>
        <v>4ο ΗΜΕΡΗΣΙΟ ΓΕΝΙΚΟ ΛΥΚΕΙΟ Ν.ΣΜΥΡΝΗΣ</v>
      </c>
      <c r="W340" s="5"/>
      <c r="X340" s="71"/>
    </row>
    <row r="341" spans="1:24">
      <c r="A341" s="5" t="str">
        <f>ΣΧΟΛΕΙΑ!A95</f>
        <v xml:space="preserve">4ο ΗΜΕΡΗΣΙΟ ΓΥΜΝΑΣΙΟ ΝΕΑΣ ΣΜΥΡΝΗΣ </v>
      </c>
      <c r="W341" s="5"/>
      <c r="X341" s="71"/>
    </row>
    <row r="342" spans="1:24">
      <c r="A342" s="5" t="str">
        <f>ΣΧΟΛΕΙΑ!A96</f>
        <v xml:space="preserve">5ο ΗΜΕΡΗΣΙΟ ΓΕΝΙΚΟ ΛΥΚΕΙΟ Ν.ΣΜΥΡΝΗΣ  </v>
      </c>
      <c r="W342" s="5"/>
      <c r="X342" s="71"/>
    </row>
    <row r="343" spans="1:24">
      <c r="A343" s="5" t="str">
        <f>ΣΧΟΛΕΙΑ!A97</f>
        <v>5ο ΗΜΕΡΗΣΙΟ ΓΥΜΝΑΣΙΟ ΝΕΑΣ ΣΜΥΡΝΗΣ</v>
      </c>
      <c r="W343" s="5"/>
      <c r="X343" s="71"/>
    </row>
    <row r="344" spans="1:24">
      <c r="A344" s="5" t="str">
        <f>ΣΧΟΛΕΙΑ!A98</f>
        <v>6ο ΗΜΕΡΗΣΙΟ ΓΕΝΙΚΟ ΛΥΚΕΙΟ ΝΕΑΣ ΣΜΥΡΝΗΣ</v>
      </c>
      <c r="W344" s="5"/>
      <c r="X344" s="71"/>
    </row>
    <row r="345" spans="1:24">
      <c r="A345" s="5" t="str">
        <f>ΣΧΟΛΕΙΑ!A99</f>
        <v>6ο ΗΜΕΡΗΣΙΟ ΓΥΜΝΑΣΙΟ ΝΕΑΣ ΣΜΥΡΝΗΣ</v>
      </c>
      <c r="W345" s="5"/>
      <c r="X345" s="71"/>
    </row>
    <row r="346" spans="1:24">
      <c r="A346" s="5" t="str">
        <f>ΣΧΟΛΕΙΑ!A100</f>
        <v xml:space="preserve">7ο ΗΜΕΡΗΣΙΟ ΓΕΝΙΚΟ ΛΥΚΕΙΟ Ν.ΣΜΥΡΝΗ </v>
      </c>
      <c r="W346" s="5"/>
      <c r="X346" s="71"/>
    </row>
    <row r="347" spans="1:24">
      <c r="A347" s="5" t="str">
        <f>ΣΧΟΛΕΙΑ!A101</f>
        <v xml:space="preserve">7ο ΗΜΕΡΗΣΙΟ ΓΥΜΝΑΣΙΟ ΝΕΑΣ ΣΜΥΡΝΗΣ </v>
      </c>
      <c r="W347" s="5"/>
      <c r="X347" s="71"/>
    </row>
    <row r="348" spans="1:24">
      <c r="A348" s="5" t="str">
        <f>ΣΧΟΛΕΙΑ!A102</f>
        <v xml:space="preserve">8ο ΗΜΕΡΗΣΙΟ ΓΥΜΝΑΣΙΟ ΝΕΑΣ ΣΜΥΡΝΗΣ </v>
      </c>
      <c r="W348" s="5"/>
      <c r="X348" s="71"/>
    </row>
    <row r="349" spans="1:24">
      <c r="A349" s="5" t="str">
        <f>ΣΧΟΛΕΙΑ!A103</f>
        <v>ΠΡΟΤΥΠΟ ΠΕΙΡΑΜΑΤΙΚΟ ΓΕΝΙΚΟ ΛΥΚΕΙΟ ΕΥΑΓΓΕΛΙΚΗΣ ΣΧΟΛΗΣ ΣΜΥΡΝΗΣ</v>
      </c>
      <c r="W349" s="5"/>
      <c r="X349" s="71"/>
    </row>
    <row r="350" spans="1:24">
      <c r="A350" s="5" t="str">
        <f>ΣΧΟΛΕΙΑ!A104</f>
        <v>ΠΡΟΤΥΠΟ ΠΕΙΡΑΜΑΤΙΚΟ ΓΥΜΝΑΣΙΟ ΝΕΑ ΣΜΥΡΝΗ - ΕΥΑΓΓΕΛΙΚΗ ΣΧΟΛΗ ΣΜΥΡΝΗΣ</v>
      </c>
      <c r="W350" s="5"/>
      <c r="X350" s="71"/>
    </row>
    <row r="351" spans="1:24">
      <c r="A351" s="5" t="str">
        <f>ΣΧΟΛΕΙΑ!A105</f>
        <v>1ο ΗΜΕΡΗΣΙΟ ΓΕΝΙΚΟ ΛΥΚΕΙΟ ΠΑΛΑΙΟΥ ΦΑΛΗΡΟΥ</v>
      </c>
      <c r="W351" s="5"/>
      <c r="X351" s="71"/>
    </row>
    <row r="352" spans="1:24">
      <c r="A352" s="5" t="str">
        <f>ΣΧΟΛΕΙΑ!A106</f>
        <v xml:space="preserve">1ο ΗΜΕΡΗΣΙΟ ΓΥΜΝΑΣΙΟ ΠΑΛΑΙΟ ΦΑΛΗΡΟ </v>
      </c>
      <c r="W352" s="5"/>
      <c r="X352" s="71"/>
    </row>
    <row r="353" spans="1:24">
      <c r="A353" s="5" t="str">
        <f>ΣΧΟΛΕΙΑ!A107</f>
        <v>2ο ΗΜΕΡΗΣΙΟ ΓΕΝΙΚΟ ΛΥΚΕΙΟ ΠΑΛ.ΦΑΛΗΡΟΥ</v>
      </c>
      <c r="W353" s="5"/>
      <c r="X353" s="71"/>
    </row>
    <row r="354" spans="1:24">
      <c r="A354" s="5" t="str">
        <f>ΣΧΟΛΕΙΑ!A108</f>
        <v>2ο ΗΜΕΡΗΣΙΟ ΓΥΜΝΑΣΙΟ ΠΑΛΑΙΟΥ ΦΑΛΗΡΟΥ</v>
      </c>
      <c r="W354" s="5"/>
      <c r="X354" s="71"/>
    </row>
    <row r="355" spans="1:24">
      <c r="A355" s="5" t="str">
        <f>ΣΧΟΛΕΙΑ!A109</f>
        <v>3ο ΗΜΕΡΗΣΙΟ ΓΕΝΙΚΟ ΛΥΚΕΙΟ ΠΑΛΑΙΟΥ ΦΑΛΗΡΟΥ</v>
      </c>
      <c r="W355" s="5"/>
      <c r="X355" s="71"/>
    </row>
    <row r="356" spans="1:24">
      <c r="A356" s="5" t="str">
        <f>ΣΧΟΛΕΙΑ!A110</f>
        <v>3ο ΗΜΕΡΗΣΙΟ ΓΥΜΝΑΣΙΟ ΠΑΛΑΙΟΥ ΦΑΛΗΡΟΥ</v>
      </c>
      <c r="W356" s="5"/>
      <c r="X356" s="71"/>
    </row>
    <row r="357" spans="1:24">
      <c r="A357" s="5" t="str">
        <f>ΣΧΟΛΕΙΑ!A111</f>
        <v>4ο ΗΜΕΡΗΣΙΟ ΓΕΝΙΚΟ ΛΥΚΕΙΟ ΠΑΛΑΙΟΥ ΦΑΛΗΡΟΥ</v>
      </c>
      <c r="W357" s="5"/>
      <c r="X357" s="71"/>
    </row>
    <row r="358" spans="1:24">
      <c r="A358" s="5" t="str">
        <f>ΣΧΟΛΕΙΑ!A112</f>
        <v>4ο ΗΜΕΡΗΣΙΟ ΓΥΜΝΑΣΙΟ ΠΑΛΑΙΟΥ ΦΑΛΗΡΟΥ</v>
      </c>
      <c r="W358" s="5"/>
      <c r="X358" s="71"/>
    </row>
    <row r="359" spans="1:24">
      <c r="A359" s="5" t="str">
        <f>ΣΧΟΛΕΙΑ!A113</f>
        <v>5ο ΗΜΕΡΗΣΙΟ ΓΥΜΝΑΣΙΟ ΠΑΛΑΙΟΥ ΦΑΛΗΡΟΥ</v>
      </c>
      <c r="W359" s="5"/>
      <c r="X359" s="71"/>
    </row>
    <row r="360" spans="1:24">
      <c r="A360" s="5" t="str">
        <f>ΣΧΟΛΕΙΑ!A114</f>
        <v xml:space="preserve">1ο ΕΣΠΕΡΙΝΟ ΕΠΑΛ ΤΑΥΡΟΥ </v>
      </c>
      <c r="W360" s="5"/>
      <c r="X360" s="71"/>
    </row>
    <row r="361" spans="1:24">
      <c r="A361" s="5" t="str">
        <f>ΣΧΟΛΕΙΑ!A115</f>
        <v>1ο ΗΜΕΡΗΣΙΟ ΓΕΝΙΚΟ ΛΥΚΕΙΟ ΤΑΥΡΟΥ</v>
      </c>
      <c r="W361" s="5"/>
      <c r="X361" s="71"/>
    </row>
    <row r="362" spans="1:24">
      <c r="A362" s="5" t="str">
        <f>ΣΧΟΛΕΙΑ!A116</f>
        <v>1ο ΗΜΕΡΗΣΙΟ ΓΥΜΝΑΣΙΟ ΤΑΥΡΟΥ</v>
      </c>
      <c r="W362" s="5"/>
      <c r="X362" s="71"/>
    </row>
    <row r="363" spans="1:24">
      <c r="A363" s="5" t="str">
        <f>ΣΧΟΛΕΙΑ!A117</f>
        <v xml:space="preserve">2ο ΗΜΕΡΗΣΙΟ ΓΥΜΝΑΣΙΟ ΤΑΥΡΟΥ </v>
      </c>
      <c r="W363" s="5"/>
      <c r="X363" s="71"/>
    </row>
    <row r="364" spans="1:24">
      <c r="A364" s="5" t="str">
        <f>ΣΧΟΛΕΙΑ!A118</f>
        <v>3ο ΗΜΕΡΗΣΙΟ ΕΠΑΛ ΤΑΥΡΟΥ</v>
      </c>
      <c r="W364" s="5"/>
      <c r="X364" s="71"/>
    </row>
    <row r="365" spans="1:24">
      <c r="A365" s="5" t="str">
        <f>ΣΧΟΛΕΙΑ!A119</f>
        <v>8ο Ε.Κ ΤΑΥΡΟΥ</v>
      </c>
      <c r="W365" s="5"/>
      <c r="X365" s="71"/>
    </row>
    <row r="366" spans="1:24">
      <c r="A366" s="7" t="s">
        <v>311</v>
      </c>
      <c r="W366"/>
      <c r="X366" s="72"/>
    </row>
    <row r="367" spans="1:24">
      <c r="A367"/>
    </row>
  </sheetData>
  <dataConsolidate/>
  <mergeCells count="3">
    <mergeCell ref="A1:Z1"/>
    <mergeCell ref="I2:R2"/>
    <mergeCell ref="T2:V2"/>
  </mergeCells>
  <phoneticPr fontId="0" type="noConversion"/>
  <conditionalFormatting sqref="I4:I219">
    <cfRule type="cellIs" dxfId="18" priority="39" stopIfTrue="1" operator="greaterThan">
      <formula>4</formula>
    </cfRule>
  </conditionalFormatting>
  <conditionalFormatting sqref="J4:J219">
    <cfRule type="cellIs" dxfId="17" priority="34" stopIfTrue="1" operator="greaterThan">
      <formula>2.5</formula>
    </cfRule>
  </conditionalFormatting>
  <conditionalFormatting sqref="K4:K219">
    <cfRule type="cellIs" dxfId="16" priority="32" stopIfTrue="1" operator="greaterThan">
      <formula>2</formula>
    </cfRule>
  </conditionalFormatting>
  <conditionalFormatting sqref="N4:O219">
    <cfRule type="cellIs" dxfId="15" priority="30" stopIfTrue="1" operator="greaterThan">
      <formula>0.5</formula>
    </cfRule>
  </conditionalFormatting>
  <conditionalFormatting sqref="S4:S228">
    <cfRule type="cellIs" dxfId="14" priority="28" stopIfTrue="1" operator="greaterThan">
      <formula>9</formula>
    </cfRule>
  </conditionalFormatting>
  <conditionalFormatting sqref="V222:V228 T221:T228 T4:T219">
    <cfRule type="cellIs" dxfId="13" priority="26" stopIfTrue="1" operator="greaterThan">
      <formula>11</formula>
    </cfRule>
  </conditionalFormatting>
  <conditionalFormatting sqref="V4:V219 O4:P219">
    <cfRule type="cellIs" dxfId="12" priority="21" stopIfTrue="1" operator="greaterThan">
      <formula>1</formula>
    </cfRule>
  </conditionalFormatting>
  <conditionalFormatting sqref="W4:W228">
    <cfRule type="cellIs" dxfId="11" priority="17" stopIfTrue="1" operator="greaterThan">
      <formula>14</formula>
    </cfRule>
  </conditionalFormatting>
  <dataValidations count="3">
    <dataValidation type="list" allowBlank="1" showInputMessage="1" sqref="X248:X366">
      <formula1>$X$248:$X$366</formula1>
    </dataValidation>
    <dataValidation type="list" allowBlank="1" showInputMessage="1" sqref="AA206 AC147 AC214 AC121 Y121 Y207 Y214 Y174 Y79 Y147 AA146:AA147 AA214 AA174 AA3 AC3 AC123">
      <formula1>$A$248:$A$365</formula1>
    </dataValidation>
    <dataValidation type="list" allowBlank="1" showInputMessage="1" showErrorMessage="1" sqref="AA208:AA213 AC215:AC228 AC148:AC213 AC4:AC120 AA4:AA145 Y80:Y120 Y122:Y146 Y175:Y206 Y208:Y213 Y148:Y173 Y3:Y78 Y215:Y228 AA175:AA205 AA215:AA228 AA148:AA173 AC122 AC124:AC146">
      <formula1>$A$248:$A$365</formula1>
    </dataValidation>
  </dataValidations>
  <pageMargins left="0.27559055118110237" right="0.27559055118110237" top="0.43307086614173229" bottom="0.35433070866141736" header="0.27559055118110237" footer="0.27559055118110237"/>
  <pageSetup paperSize="9" scale="52" orientation="landscape" r:id="rId1"/>
  <headerFooter alignWithMargins="0"/>
  <colBreaks count="1" manualBreakCount="1">
    <brk id="21" max="231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Φύλλο2"/>
  <dimension ref="A1:D119"/>
  <sheetViews>
    <sheetView topLeftCell="A16" workbookViewId="0">
      <selection activeCell="D19" sqref="D19"/>
    </sheetView>
  </sheetViews>
  <sheetFormatPr defaultRowHeight="12.75"/>
  <cols>
    <col min="1" max="1" width="48.7109375" style="49" customWidth="1"/>
    <col min="2" max="2" width="7.85546875" style="49" customWidth="1"/>
    <col min="3" max="3" width="8.85546875" style="49" bestFit="1" customWidth="1"/>
    <col min="4" max="4" width="16.42578125" style="49" bestFit="1" customWidth="1"/>
  </cols>
  <sheetData>
    <row r="1" spans="1:4">
      <c r="A1" s="47" t="s">
        <v>788</v>
      </c>
      <c r="B1" s="47" t="s">
        <v>789</v>
      </c>
      <c r="C1" s="47" t="s">
        <v>790</v>
      </c>
      <c r="D1" s="47" t="s">
        <v>791</v>
      </c>
    </row>
    <row r="2" spans="1:4" ht="25.5">
      <c r="A2" s="48" t="s">
        <v>631</v>
      </c>
      <c r="B2" s="49" t="s">
        <v>350</v>
      </c>
      <c r="C2" s="50" t="s">
        <v>803</v>
      </c>
      <c r="D2" s="47" t="s">
        <v>792</v>
      </c>
    </row>
    <row r="3" spans="1:4" ht="25.5">
      <c r="A3" s="49" t="s">
        <v>204</v>
      </c>
      <c r="B3" s="49" t="s">
        <v>323</v>
      </c>
      <c r="C3" s="50" t="s">
        <v>803</v>
      </c>
      <c r="D3" s="47" t="s">
        <v>792</v>
      </c>
    </row>
    <row r="4" spans="1:4" ht="25.5">
      <c r="A4" s="49" t="s">
        <v>206</v>
      </c>
      <c r="B4" s="49" t="s">
        <v>325</v>
      </c>
      <c r="C4" s="50" t="s">
        <v>803</v>
      </c>
      <c r="D4" s="47" t="s">
        <v>792</v>
      </c>
    </row>
    <row r="5" spans="1:4" ht="25.5">
      <c r="A5" s="49" t="s">
        <v>215</v>
      </c>
      <c r="B5" s="49" t="s">
        <v>334</v>
      </c>
      <c r="C5" s="50" t="s">
        <v>803</v>
      </c>
      <c r="D5" s="47" t="s">
        <v>792</v>
      </c>
    </row>
    <row r="6" spans="1:4" ht="25.5">
      <c r="A6" s="49" t="s">
        <v>225</v>
      </c>
      <c r="B6" s="49" t="s">
        <v>344</v>
      </c>
      <c r="C6" s="50" t="s">
        <v>803</v>
      </c>
      <c r="D6" s="47" t="s">
        <v>792</v>
      </c>
    </row>
    <row r="7" spans="1:4" ht="25.5">
      <c r="A7" s="49" t="s">
        <v>233</v>
      </c>
      <c r="B7" s="49" t="s">
        <v>353</v>
      </c>
      <c r="C7" s="50" t="s">
        <v>803</v>
      </c>
      <c r="D7" s="47" t="s">
        <v>792</v>
      </c>
    </row>
    <row r="8" spans="1:4" ht="25.5">
      <c r="A8" s="49" t="s">
        <v>234</v>
      </c>
      <c r="B8" s="49" t="s">
        <v>354</v>
      </c>
      <c r="C8" s="50" t="s">
        <v>803</v>
      </c>
      <c r="D8" s="47" t="s">
        <v>792</v>
      </c>
    </row>
    <row r="9" spans="1:4" ht="25.5">
      <c r="A9" s="49" t="s">
        <v>242</v>
      </c>
      <c r="B9" s="49" t="s">
        <v>362</v>
      </c>
      <c r="C9" s="50" t="s">
        <v>803</v>
      </c>
      <c r="D9" s="47" t="s">
        <v>792</v>
      </c>
    </row>
    <row r="10" spans="1:4" ht="25.5">
      <c r="A10" s="49" t="s">
        <v>254</v>
      </c>
      <c r="B10" s="49" t="s">
        <v>378</v>
      </c>
      <c r="C10" s="50" t="s">
        <v>803</v>
      </c>
      <c r="D10" s="47" t="s">
        <v>792</v>
      </c>
    </row>
    <row r="11" spans="1:4" ht="25.5">
      <c r="A11" s="49" t="s">
        <v>258</v>
      </c>
      <c r="B11" s="49" t="s">
        <v>382</v>
      </c>
      <c r="C11" s="50" t="s">
        <v>803</v>
      </c>
      <c r="D11" s="47" t="s">
        <v>792</v>
      </c>
    </row>
    <row r="12" spans="1:4" ht="25.5">
      <c r="A12" s="49" t="s">
        <v>272</v>
      </c>
      <c r="B12" s="49" t="s">
        <v>396</v>
      </c>
      <c r="C12" s="50" t="s">
        <v>803</v>
      </c>
      <c r="D12" s="47" t="s">
        <v>792</v>
      </c>
    </row>
    <row r="13" spans="1:4" ht="25.5">
      <c r="A13" s="49" t="s">
        <v>281</v>
      </c>
      <c r="B13" s="49" t="s">
        <v>405</v>
      </c>
      <c r="C13" s="50" t="s">
        <v>803</v>
      </c>
      <c r="D13" s="47" t="s">
        <v>792</v>
      </c>
    </row>
    <row r="14" spans="1:4" ht="25.5">
      <c r="A14" s="49" t="s">
        <v>290</v>
      </c>
      <c r="B14" s="49" t="s">
        <v>414</v>
      </c>
      <c r="C14" s="50" t="s">
        <v>803</v>
      </c>
      <c r="D14" s="47" t="s">
        <v>792</v>
      </c>
    </row>
    <row r="15" spans="1:4" ht="25.5">
      <c r="A15" s="49" t="s">
        <v>633</v>
      </c>
      <c r="B15" s="49" t="s">
        <v>427</v>
      </c>
      <c r="C15" s="50" t="s">
        <v>803</v>
      </c>
      <c r="D15" s="47" t="s">
        <v>792</v>
      </c>
    </row>
    <row r="16" spans="1:4" ht="25.5">
      <c r="A16" s="49" t="s">
        <v>310</v>
      </c>
      <c r="B16" s="49" t="s">
        <v>435</v>
      </c>
      <c r="C16" s="50" t="s">
        <v>803</v>
      </c>
      <c r="D16" s="47" t="s">
        <v>792</v>
      </c>
    </row>
    <row r="17" spans="1:4" ht="25.5">
      <c r="A17" s="49" t="s">
        <v>304</v>
      </c>
      <c r="B17" s="49" t="s">
        <v>429</v>
      </c>
      <c r="C17" s="50" t="s">
        <v>803</v>
      </c>
      <c r="D17" s="47" t="s">
        <v>792</v>
      </c>
    </row>
    <row r="18" spans="1:4" ht="25.5">
      <c r="A18" s="49" t="s">
        <v>273</v>
      </c>
      <c r="B18" s="49" t="s">
        <v>397</v>
      </c>
      <c r="C18" s="50" t="s">
        <v>803</v>
      </c>
      <c r="D18" s="47" t="s">
        <v>793</v>
      </c>
    </row>
    <row r="19" spans="1:4" ht="25.5">
      <c r="A19" s="49" t="s">
        <v>207</v>
      </c>
      <c r="B19" s="49" t="s">
        <v>326</v>
      </c>
      <c r="C19" s="50" t="s">
        <v>803</v>
      </c>
      <c r="D19" s="49" t="s">
        <v>793</v>
      </c>
    </row>
    <row r="20" spans="1:4" ht="25.5">
      <c r="A20" s="49" t="s">
        <v>216</v>
      </c>
      <c r="B20" s="49" t="s">
        <v>335</v>
      </c>
      <c r="C20" s="50" t="s">
        <v>803</v>
      </c>
      <c r="D20" s="49" t="s">
        <v>793</v>
      </c>
    </row>
    <row r="21" spans="1:4" ht="25.5">
      <c r="A21" s="49" t="s">
        <v>226</v>
      </c>
      <c r="B21" s="49" t="s">
        <v>345</v>
      </c>
      <c r="C21" s="50" t="s">
        <v>803</v>
      </c>
      <c r="D21" s="49" t="s">
        <v>793</v>
      </c>
    </row>
    <row r="22" spans="1:4" ht="25.5">
      <c r="A22" s="49" t="s">
        <v>235</v>
      </c>
      <c r="B22" s="49" t="s">
        <v>355</v>
      </c>
      <c r="C22" s="50" t="s">
        <v>803</v>
      </c>
      <c r="D22" s="49" t="s">
        <v>793</v>
      </c>
    </row>
    <row r="23" spans="1:4" ht="25.5">
      <c r="A23" s="49" t="s">
        <v>243</v>
      </c>
      <c r="B23" s="49" t="s">
        <v>363</v>
      </c>
      <c r="C23" s="50" t="s">
        <v>803</v>
      </c>
      <c r="D23" s="49" t="s">
        <v>793</v>
      </c>
    </row>
    <row r="24" spans="1:4" ht="25.5">
      <c r="A24" s="49" t="s">
        <v>882</v>
      </c>
      <c r="B24" s="49" t="s">
        <v>374</v>
      </c>
      <c r="C24" s="50" t="s">
        <v>803</v>
      </c>
      <c r="D24" s="49" t="s">
        <v>793</v>
      </c>
    </row>
    <row r="25" spans="1:4" ht="25.5">
      <c r="A25" s="49" t="s">
        <v>259</v>
      </c>
      <c r="B25" s="49" t="s">
        <v>383</v>
      </c>
      <c r="C25" s="50" t="s">
        <v>803</v>
      </c>
      <c r="D25" s="49" t="s">
        <v>793</v>
      </c>
    </row>
    <row r="26" spans="1:4" ht="25.5">
      <c r="A26" s="49" t="s">
        <v>266</v>
      </c>
      <c r="B26" s="49" t="s">
        <v>390</v>
      </c>
      <c r="C26" s="50" t="s">
        <v>803</v>
      </c>
      <c r="D26" s="49" t="s">
        <v>793</v>
      </c>
    </row>
    <row r="27" spans="1:4" ht="25.5">
      <c r="A27" s="49" t="s">
        <v>282</v>
      </c>
      <c r="B27" s="49" t="s">
        <v>406</v>
      </c>
      <c r="C27" s="50" t="s">
        <v>803</v>
      </c>
      <c r="D27" s="49" t="s">
        <v>793</v>
      </c>
    </row>
    <row r="28" spans="1:4" ht="25.5">
      <c r="A28" s="49" t="s">
        <v>307</v>
      </c>
      <c r="B28" s="49" t="s">
        <v>432</v>
      </c>
      <c r="C28" s="50" t="s">
        <v>803</v>
      </c>
      <c r="D28" s="49" t="s">
        <v>793</v>
      </c>
    </row>
    <row r="29" spans="1:4" ht="25.5">
      <c r="A29" s="49" t="s">
        <v>208</v>
      </c>
      <c r="B29" s="49" t="s">
        <v>327</v>
      </c>
      <c r="C29" s="50" t="s">
        <v>803</v>
      </c>
      <c r="D29" s="49" t="s">
        <v>794</v>
      </c>
    </row>
    <row r="30" spans="1:4" ht="25.5">
      <c r="A30" s="49" t="s">
        <v>217</v>
      </c>
      <c r="B30" s="49" t="s">
        <v>336</v>
      </c>
      <c r="C30" s="50" t="s">
        <v>803</v>
      </c>
      <c r="D30" s="49" t="s">
        <v>794</v>
      </c>
    </row>
    <row r="31" spans="1:4" ht="25.5">
      <c r="A31" s="49" t="s">
        <v>227</v>
      </c>
      <c r="B31" s="49" t="s">
        <v>346</v>
      </c>
      <c r="C31" s="50" t="s">
        <v>803</v>
      </c>
      <c r="D31" s="49" t="s">
        <v>794</v>
      </c>
    </row>
    <row r="32" spans="1:4" ht="25.5">
      <c r="A32" s="48" t="s">
        <v>632</v>
      </c>
      <c r="B32" s="49" t="s">
        <v>373</v>
      </c>
      <c r="C32" s="50" t="s">
        <v>803</v>
      </c>
      <c r="D32" s="47" t="s">
        <v>794</v>
      </c>
    </row>
    <row r="33" spans="1:4" ht="25.5">
      <c r="A33" s="49" t="s">
        <v>236</v>
      </c>
      <c r="B33" s="49" t="s">
        <v>356</v>
      </c>
      <c r="C33" s="50" t="s">
        <v>803</v>
      </c>
      <c r="D33" s="49" t="s">
        <v>794</v>
      </c>
    </row>
    <row r="34" spans="1:4" ht="25.5">
      <c r="A34" s="49" t="s">
        <v>244</v>
      </c>
      <c r="B34" s="49" t="s">
        <v>364</v>
      </c>
      <c r="C34" s="50" t="s">
        <v>803</v>
      </c>
      <c r="D34" s="49" t="s">
        <v>794</v>
      </c>
    </row>
    <row r="35" spans="1:4" ht="25.5">
      <c r="A35" s="49" t="s">
        <v>637</v>
      </c>
      <c r="B35" s="49" t="s">
        <v>375</v>
      </c>
      <c r="C35" s="50" t="s">
        <v>803</v>
      </c>
      <c r="D35" s="49" t="s">
        <v>794</v>
      </c>
    </row>
    <row r="36" spans="1:4" ht="25.5">
      <c r="A36" s="49" t="s">
        <v>260</v>
      </c>
      <c r="B36" s="49" t="s">
        <v>384</v>
      </c>
      <c r="C36" s="50" t="s">
        <v>803</v>
      </c>
      <c r="D36" s="49" t="s">
        <v>794</v>
      </c>
    </row>
    <row r="37" spans="1:4" ht="25.5">
      <c r="A37" s="49" t="s">
        <v>267</v>
      </c>
      <c r="B37" s="49" t="s">
        <v>391</v>
      </c>
      <c r="C37" s="50" t="s">
        <v>803</v>
      </c>
      <c r="D37" s="49" t="s">
        <v>794</v>
      </c>
    </row>
    <row r="38" spans="1:4" ht="25.5">
      <c r="A38" s="47" t="s">
        <v>274</v>
      </c>
      <c r="B38" s="49" t="s">
        <v>398</v>
      </c>
      <c r="C38" s="50" t="s">
        <v>803</v>
      </c>
      <c r="D38" s="49" t="s">
        <v>794</v>
      </c>
    </row>
    <row r="39" spans="1:4" ht="25.5">
      <c r="A39" s="47" t="s">
        <v>303</v>
      </c>
      <c r="B39" s="49" t="s">
        <v>428</v>
      </c>
      <c r="C39" s="50" t="s">
        <v>803</v>
      </c>
      <c r="D39" s="47" t="s">
        <v>794</v>
      </c>
    </row>
    <row r="40" spans="1:4" ht="25.5">
      <c r="A40" s="49" t="s">
        <v>209</v>
      </c>
      <c r="B40" s="49" t="s">
        <v>328</v>
      </c>
      <c r="C40" s="50" t="s">
        <v>803</v>
      </c>
      <c r="D40" s="49" t="s">
        <v>795</v>
      </c>
    </row>
    <row r="41" spans="1:4" ht="25.5">
      <c r="A41" s="49" t="s">
        <v>218</v>
      </c>
      <c r="B41" s="49" t="s">
        <v>337</v>
      </c>
      <c r="C41" s="50" t="s">
        <v>803</v>
      </c>
      <c r="D41" s="49" t="s">
        <v>795</v>
      </c>
    </row>
    <row r="42" spans="1:4" ht="25.5">
      <c r="A42" s="49" t="s">
        <v>228</v>
      </c>
      <c r="B42" s="49" t="s">
        <v>347</v>
      </c>
      <c r="C42" s="50" t="s">
        <v>803</v>
      </c>
      <c r="D42" s="49" t="s">
        <v>795</v>
      </c>
    </row>
    <row r="43" spans="1:4" ht="25.5">
      <c r="A43" s="49" t="s">
        <v>237</v>
      </c>
      <c r="B43" s="49" t="s">
        <v>357</v>
      </c>
      <c r="C43" s="50" t="s">
        <v>803</v>
      </c>
      <c r="D43" s="49" t="s">
        <v>795</v>
      </c>
    </row>
    <row r="44" spans="1:4" ht="25.5">
      <c r="A44" s="49" t="s">
        <v>245</v>
      </c>
      <c r="B44" s="49" t="s">
        <v>365</v>
      </c>
      <c r="C44" s="50" t="s">
        <v>803</v>
      </c>
      <c r="D44" s="49" t="s">
        <v>795</v>
      </c>
    </row>
    <row r="45" spans="1:4" ht="25.5">
      <c r="A45" s="49" t="s">
        <v>635</v>
      </c>
      <c r="B45" s="49" t="s">
        <v>376</v>
      </c>
      <c r="C45" s="50" t="s">
        <v>803</v>
      </c>
      <c r="D45" s="49" t="s">
        <v>795</v>
      </c>
    </row>
    <row r="46" spans="1:4" ht="25.5">
      <c r="A46" s="49" t="s">
        <v>261</v>
      </c>
      <c r="B46" s="49" t="s">
        <v>385</v>
      </c>
      <c r="C46" s="50" t="s">
        <v>803</v>
      </c>
      <c r="D46" s="49" t="s">
        <v>795</v>
      </c>
    </row>
    <row r="47" spans="1:4" ht="25.5">
      <c r="A47" s="49" t="s">
        <v>268</v>
      </c>
      <c r="B47" s="49" t="s">
        <v>392</v>
      </c>
      <c r="C47" s="50" t="s">
        <v>803</v>
      </c>
      <c r="D47" s="49" t="s">
        <v>795</v>
      </c>
    </row>
    <row r="48" spans="1:4" ht="25.5">
      <c r="A48" s="49" t="s">
        <v>275</v>
      </c>
      <c r="B48" s="49" t="s">
        <v>399</v>
      </c>
      <c r="C48" s="50" t="s">
        <v>803</v>
      </c>
      <c r="D48" s="49" t="s">
        <v>795</v>
      </c>
    </row>
    <row r="49" spans="1:4" ht="25.5">
      <c r="A49" s="49" t="s">
        <v>278</v>
      </c>
      <c r="B49" s="49" t="s">
        <v>402</v>
      </c>
      <c r="C49" s="50" t="s">
        <v>803</v>
      </c>
      <c r="D49" s="49" t="s">
        <v>795</v>
      </c>
    </row>
    <row r="50" spans="1:4" ht="25.5">
      <c r="A50" s="49" t="s">
        <v>283</v>
      </c>
      <c r="B50" s="49" t="s">
        <v>407</v>
      </c>
      <c r="C50" s="50" t="s">
        <v>803</v>
      </c>
      <c r="D50" s="49" t="s">
        <v>795</v>
      </c>
    </row>
    <row r="51" spans="1:4" ht="25.5">
      <c r="A51" s="49" t="s">
        <v>287</v>
      </c>
      <c r="B51" s="49" t="s">
        <v>411</v>
      </c>
      <c r="C51" s="50" t="s">
        <v>803</v>
      </c>
      <c r="D51" s="49" t="s">
        <v>795</v>
      </c>
    </row>
    <row r="52" spans="1:4" ht="25.5">
      <c r="A52" s="49" t="s">
        <v>291</v>
      </c>
      <c r="B52" s="49" t="s">
        <v>415</v>
      </c>
      <c r="C52" s="50" t="s">
        <v>803</v>
      </c>
      <c r="D52" s="49" t="s">
        <v>795</v>
      </c>
    </row>
    <row r="53" spans="1:4" ht="25.5">
      <c r="A53" s="49" t="s">
        <v>296</v>
      </c>
      <c r="B53" s="49" t="s">
        <v>420</v>
      </c>
      <c r="C53" s="50" t="s">
        <v>803</v>
      </c>
      <c r="D53" s="49" t="s">
        <v>795</v>
      </c>
    </row>
    <row r="54" spans="1:4" ht="25.5">
      <c r="A54" s="49" t="s">
        <v>300</v>
      </c>
      <c r="B54" s="49" t="s">
        <v>424</v>
      </c>
      <c r="C54" s="50" t="s">
        <v>803</v>
      </c>
      <c r="D54" s="49" t="s">
        <v>795</v>
      </c>
    </row>
    <row r="55" spans="1:4" ht="25.5">
      <c r="A55" s="47" t="s">
        <v>796</v>
      </c>
      <c r="B55" s="49" t="s">
        <v>322</v>
      </c>
      <c r="C55" s="50" t="s">
        <v>803</v>
      </c>
      <c r="D55" s="49" t="s">
        <v>797</v>
      </c>
    </row>
    <row r="56" spans="1:4" ht="25.5">
      <c r="A56" s="49" t="s">
        <v>219</v>
      </c>
      <c r="B56" s="49" t="s">
        <v>338</v>
      </c>
      <c r="C56" s="50" t="s">
        <v>803</v>
      </c>
      <c r="D56" s="49" t="s">
        <v>797</v>
      </c>
    </row>
    <row r="57" spans="1:4" ht="25.5">
      <c r="A57" s="49" t="s">
        <v>229</v>
      </c>
      <c r="B57" s="49" t="s">
        <v>348</v>
      </c>
      <c r="C57" s="50" t="s">
        <v>803</v>
      </c>
      <c r="D57" s="49" t="s">
        <v>797</v>
      </c>
    </row>
    <row r="58" spans="1:4" ht="25.5">
      <c r="A58" s="49" t="s">
        <v>231</v>
      </c>
      <c r="B58" s="49" t="s">
        <v>351</v>
      </c>
      <c r="C58" s="50" t="s">
        <v>803</v>
      </c>
      <c r="D58" s="49" t="s">
        <v>797</v>
      </c>
    </row>
    <row r="59" spans="1:4" ht="25.5">
      <c r="A59" s="49" t="s">
        <v>232</v>
      </c>
      <c r="B59" s="49" t="s">
        <v>352</v>
      </c>
      <c r="C59" s="50" t="s">
        <v>803</v>
      </c>
      <c r="D59" s="49" t="s">
        <v>797</v>
      </c>
    </row>
    <row r="60" spans="1:4" ht="25.5">
      <c r="A60" s="49" t="s">
        <v>246</v>
      </c>
      <c r="B60" s="49" t="s">
        <v>366</v>
      </c>
      <c r="C60" s="50" t="s">
        <v>803</v>
      </c>
      <c r="D60" s="49" t="s">
        <v>797</v>
      </c>
    </row>
    <row r="61" spans="1:4" ht="25.5">
      <c r="A61" s="49" t="s">
        <v>200</v>
      </c>
      <c r="B61" s="49" t="s">
        <v>318</v>
      </c>
      <c r="C61" s="50" t="s">
        <v>803</v>
      </c>
      <c r="D61" s="49" t="s">
        <v>798</v>
      </c>
    </row>
    <row r="62" spans="1:4" ht="25.5">
      <c r="A62" s="49" t="s">
        <v>201</v>
      </c>
      <c r="B62" s="49" t="s">
        <v>319</v>
      </c>
      <c r="C62" s="50" t="s">
        <v>803</v>
      </c>
      <c r="D62" s="49" t="s">
        <v>798</v>
      </c>
    </row>
    <row r="63" spans="1:4" ht="25.5">
      <c r="A63" s="49" t="s">
        <v>202</v>
      </c>
      <c r="B63" s="49" t="s">
        <v>320</v>
      </c>
      <c r="C63" s="50" t="s">
        <v>803</v>
      </c>
      <c r="D63" s="49" t="s">
        <v>798</v>
      </c>
    </row>
    <row r="64" spans="1:4" ht="25.5">
      <c r="A64" s="49" t="s">
        <v>203</v>
      </c>
      <c r="B64" s="49" t="s">
        <v>321</v>
      </c>
      <c r="C64" s="50" t="s">
        <v>803</v>
      </c>
      <c r="D64" s="49" t="s">
        <v>798</v>
      </c>
    </row>
    <row r="65" spans="1:4" ht="25.5">
      <c r="A65" s="49" t="s">
        <v>210</v>
      </c>
      <c r="B65" s="49" t="s">
        <v>329</v>
      </c>
      <c r="C65" s="50" t="s">
        <v>803</v>
      </c>
      <c r="D65" s="49" t="s">
        <v>798</v>
      </c>
    </row>
    <row r="66" spans="1:4" ht="25.5">
      <c r="A66" s="47" t="s">
        <v>220</v>
      </c>
      <c r="B66" s="49" t="s">
        <v>339</v>
      </c>
      <c r="C66" s="50" t="s">
        <v>803</v>
      </c>
      <c r="D66" s="49" t="s">
        <v>798</v>
      </c>
    </row>
    <row r="67" spans="1:4" ht="25.5">
      <c r="A67" s="47" t="s">
        <v>238</v>
      </c>
      <c r="B67" s="49" t="s">
        <v>358</v>
      </c>
      <c r="C67" s="50" t="s">
        <v>803</v>
      </c>
      <c r="D67" s="49" t="s">
        <v>798</v>
      </c>
    </row>
    <row r="68" spans="1:4" ht="25.5">
      <c r="A68" s="49" t="s">
        <v>247</v>
      </c>
      <c r="B68" s="49" t="s">
        <v>367</v>
      </c>
      <c r="C68" s="50" t="s">
        <v>803</v>
      </c>
      <c r="D68" s="49" t="s">
        <v>798</v>
      </c>
    </row>
    <row r="69" spans="1:4" ht="25.5">
      <c r="A69" s="49" t="s">
        <v>255</v>
      </c>
      <c r="B69" s="49" t="s">
        <v>379</v>
      </c>
      <c r="C69" s="50" t="s">
        <v>803</v>
      </c>
      <c r="D69" s="49" t="s">
        <v>798</v>
      </c>
    </row>
    <row r="70" spans="1:4" ht="25.5">
      <c r="A70" s="49" t="s">
        <v>269</v>
      </c>
      <c r="B70" s="49" t="s">
        <v>393</v>
      </c>
      <c r="C70" s="50" t="s">
        <v>803</v>
      </c>
      <c r="D70" s="49" t="s">
        <v>798</v>
      </c>
    </row>
    <row r="71" spans="1:4" ht="25.5">
      <c r="A71" s="49" t="s">
        <v>279</v>
      </c>
      <c r="B71" s="49" t="s">
        <v>403</v>
      </c>
      <c r="C71" s="50" t="s">
        <v>803</v>
      </c>
      <c r="D71" s="49" t="s">
        <v>798</v>
      </c>
    </row>
    <row r="72" spans="1:4" ht="25.5">
      <c r="A72" s="49" t="s">
        <v>284</v>
      </c>
      <c r="B72" s="49" t="s">
        <v>408</v>
      </c>
      <c r="C72" s="50" t="s">
        <v>803</v>
      </c>
      <c r="D72" s="49" t="s">
        <v>798</v>
      </c>
    </row>
    <row r="73" spans="1:4" ht="25.5">
      <c r="A73" s="49" t="s">
        <v>288</v>
      </c>
      <c r="B73" s="49" t="s">
        <v>412</v>
      </c>
      <c r="C73" s="50" t="s">
        <v>803</v>
      </c>
      <c r="D73" s="49" t="s">
        <v>798</v>
      </c>
    </row>
    <row r="74" spans="1:4" ht="25.5">
      <c r="A74" s="49" t="s">
        <v>292</v>
      </c>
      <c r="B74" s="49" t="s">
        <v>416</v>
      </c>
      <c r="C74" s="50" t="s">
        <v>803</v>
      </c>
      <c r="D74" s="49" t="s">
        <v>798</v>
      </c>
    </row>
    <row r="75" spans="1:4" ht="25.5">
      <c r="A75" s="49" t="s">
        <v>294</v>
      </c>
      <c r="B75" s="49" t="s">
        <v>418</v>
      </c>
      <c r="C75" s="50" t="s">
        <v>803</v>
      </c>
      <c r="D75" s="49" t="s">
        <v>798</v>
      </c>
    </row>
    <row r="76" spans="1:4" ht="25.5">
      <c r="A76" s="49" t="s">
        <v>297</v>
      </c>
      <c r="B76" s="49" t="s">
        <v>421</v>
      </c>
      <c r="C76" s="50" t="s">
        <v>803</v>
      </c>
      <c r="D76" s="49" t="s">
        <v>798</v>
      </c>
    </row>
    <row r="77" spans="1:4" ht="25.5">
      <c r="A77" s="49" t="s">
        <v>302</v>
      </c>
      <c r="B77" s="49" t="s">
        <v>426</v>
      </c>
      <c r="C77" s="50" t="s">
        <v>803</v>
      </c>
      <c r="D77" s="49" t="s">
        <v>798</v>
      </c>
    </row>
    <row r="78" spans="1:4" ht="25.5">
      <c r="A78" s="49" t="s">
        <v>305</v>
      </c>
      <c r="B78" s="49" t="s">
        <v>430</v>
      </c>
      <c r="C78" s="50" t="s">
        <v>803</v>
      </c>
      <c r="D78" s="49" t="s">
        <v>798</v>
      </c>
    </row>
    <row r="79" spans="1:4" ht="25.5">
      <c r="A79" s="49" t="s">
        <v>211</v>
      </c>
      <c r="B79" s="49" t="s">
        <v>330</v>
      </c>
      <c r="C79" s="50" t="s">
        <v>803</v>
      </c>
      <c r="D79" s="49" t="s">
        <v>799</v>
      </c>
    </row>
    <row r="80" spans="1:4" ht="25.5">
      <c r="A80" s="49" t="s">
        <v>221</v>
      </c>
      <c r="B80" s="49" t="s">
        <v>340</v>
      </c>
      <c r="C80" s="50" t="s">
        <v>803</v>
      </c>
      <c r="D80" s="49" t="s">
        <v>799</v>
      </c>
    </row>
    <row r="81" spans="1:4" ht="25.5">
      <c r="A81" s="49" t="s">
        <v>239</v>
      </c>
      <c r="B81" s="49" t="s">
        <v>359</v>
      </c>
      <c r="C81" s="50" t="s">
        <v>803</v>
      </c>
      <c r="D81" s="49" t="s">
        <v>799</v>
      </c>
    </row>
    <row r="82" spans="1:4" ht="25.5">
      <c r="A82" s="49" t="s">
        <v>248</v>
      </c>
      <c r="B82" s="49" t="s">
        <v>368</v>
      </c>
      <c r="C82" s="50" t="s">
        <v>803</v>
      </c>
      <c r="D82" s="49" t="s">
        <v>799</v>
      </c>
    </row>
    <row r="83" spans="1:4" ht="25.5">
      <c r="A83" s="49" t="s">
        <v>262</v>
      </c>
      <c r="B83" s="49" t="s">
        <v>386</v>
      </c>
      <c r="C83" s="50" t="s">
        <v>803</v>
      </c>
      <c r="D83" s="49" t="s">
        <v>799</v>
      </c>
    </row>
    <row r="84" spans="1:4" ht="25.5">
      <c r="A84" s="49" t="s">
        <v>306</v>
      </c>
      <c r="B84" s="49" t="s">
        <v>431</v>
      </c>
      <c r="C84" s="50" t="s">
        <v>803</v>
      </c>
      <c r="D84" s="49" t="s">
        <v>799</v>
      </c>
    </row>
    <row r="85" spans="1:4" ht="25.5">
      <c r="A85" s="49" t="s">
        <v>212</v>
      </c>
      <c r="B85" s="49" t="s">
        <v>331</v>
      </c>
      <c r="C85" s="50" t="s">
        <v>803</v>
      </c>
      <c r="D85" s="49" t="s">
        <v>800</v>
      </c>
    </row>
    <row r="86" spans="1:4" ht="25.5">
      <c r="A86" s="49" t="s">
        <v>222</v>
      </c>
      <c r="B86" s="49" t="s">
        <v>341</v>
      </c>
      <c r="C86" s="50" t="s">
        <v>803</v>
      </c>
      <c r="D86" s="49" t="s">
        <v>800</v>
      </c>
    </row>
    <row r="87" spans="1:4" ht="25.5">
      <c r="A87" s="49" t="s">
        <v>230</v>
      </c>
      <c r="B87" s="49" t="s">
        <v>349</v>
      </c>
      <c r="C87" s="50" t="s">
        <v>803</v>
      </c>
      <c r="D87" s="49" t="s">
        <v>800</v>
      </c>
    </row>
    <row r="88" spans="1:4" ht="25.5">
      <c r="A88" s="49" t="s">
        <v>240</v>
      </c>
      <c r="B88" s="49" t="s">
        <v>360</v>
      </c>
      <c r="C88" s="50" t="s">
        <v>803</v>
      </c>
      <c r="D88" s="49" t="s">
        <v>800</v>
      </c>
    </row>
    <row r="89" spans="1:4" ht="25.5">
      <c r="A89" s="49" t="s">
        <v>249</v>
      </c>
      <c r="B89" s="49" t="s">
        <v>369</v>
      </c>
      <c r="C89" s="50" t="s">
        <v>803</v>
      </c>
      <c r="D89" s="49" t="s">
        <v>800</v>
      </c>
    </row>
    <row r="90" spans="1:4" ht="25.5">
      <c r="A90" s="49" t="s">
        <v>252</v>
      </c>
      <c r="B90" s="49" t="s">
        <v>372</v>
      </c>
      <c r="C90" s="50" t="s">
        <v>803</v>
      </c>
      <c r="D90" s="49" t="s">
        <v>800</v>
      </c>
    </row>
    <row r="91" spans="1:4" ht="25.5">
      <c r="A91" s="49" t="s">
        <v>253</v>
      </c>
      <c r="B91" s="49" t="s">
        <v>377</v>
      </c>
      <c r="C91" s="50" t="s">
        <v>803</v>
      </c>
      <c r="D91" s="49" t="s">
        <v>800</v>
      </c>
    </row>
    <row r="92" spans="1:4" ht="25.5">
      <c r="A92" s="49" t="s">
        <v>256</v>
      </c>
      <c r="B92" s="49" t="s">
        <v>380</v>
      </c>
      <c r="C92" s="50" t="s">
        <v>803</v>
      </c>
      <c r="D92" s="49" t="s">
        <v>800</v>
      </c>
    </row>
    <row r="93" spans="1:4" ht="25.5">
      <c r="A93" s="49" t="s">
        <v>263</v>
      </c>
      <c r="B93" s="49" t="s">
        <v>387</v>
      </c>
      <c r="C93" s="50" t="s">
        <v>803</v>
      </c>
      <c r="D93" s="49" t="s">
        <v>800</v>
      </c>
    </row>
    <row r="94" spans="1:4" ht="25.5">
      <c r="A94" s="49" t="s">
        <v>270</v>
      </c>
      <c r="B94" s="49" t="s">
        <v>394</v>
      </c>
      <c r="C94" s="50" t="s">
        <v>803</v>
      </c>
      <c r="D94" s="49" t="s">
        <v>800</v>
      </c>
    </row>
    <row r="95" spans="1:4" ht="25.5">
      <c r="A95" s="49" t="s">
        <v>276</v>
      </c>
      <c r="B95" s="49" t="s">
        <v>400</v>
      </c>
      <c r="C95" s="50" t="s">
        <v>803</v>
      </c>
      <c r="D95" s="49" t="s">
        <v>800</v>
      </c>
    </row>
    <row r="96" spans="1:4" ht="25.5">
      <c r="A96" s="49" t="s">
        <v>280</v>
      </c>
      <c r="B96" s="49" t="s">
        <v>404</v>
      </c>
      <c r="C96" s="50" t="s">
        <v>803</v>
      </c>
      <c r="D96" s="49" t="s">
        <v>800</v>
      </c>
    </row>
    <row r="97" spans="1:4" ht="25.5">
      <c r="A97" s="49" t="s">
        <v>285</v>
      </c>
      <c r="B97" s="49" t="s">
        <v>409</v>
      </c>
      <c r="C97" s="50" t="s">
        <v>803</v>
      </c>
      <c r="D97" s="49" t="s">
        <v>800</v>
      </c>
    </row>
    <row r="98" spans="1:4" ht="25.5">
      <c r="A98" s="49" t="s">
        <v>289</v>
      </c>
      <c r="B98" s="49" t="s">
        <v>413</v>
      </c>
      <c r="C98" s="50" t="s">
        <v>803</v>
      </c>
      <c r="D98" s="49" t="s">
        <v>800</v>
      </c>
    </row>
    <row r="99" spans="1:4" ht="25.5">
      <c r="A99" s="49" t="s">
        <v>293</v>
      </c>
      <c r="B99" s="49" t="s">
        <v>417</v>
      </c>
      <c r="C99" s="50" t="s">
        <v>803</v>
      </c>
      <c r="D99" s="49" t="s">
        <v>800</v>
      </c>
    </row>
    <row r="100" spans="1:4" ht="25.5">
      <c r="A100" s="49" t="s">
        <v>295</v>
      </c>
      <c r="B100" s="49" t="s">
        <v>419</v>
      </c>
      <c r="C100" s="50" t="s">
        <v>803</v>
      </c>
      <c r="D100" s="49" t="s">
        <v>800</v>
      </c>
    </row>
    <row r="101" spans="1:4" ht="25.5">
      <c r="A101" s="49" t="s">
        <v>298</v>
      </c>
      <c r="B101" s="49" t="s">
        <v>422</v>
      </c>
      <c r="C101" s="50" t="s">
        <v>803</v>
      </c>
      <c r="D101" s="49" t="s">
        <v>800</v>
      </c>
    </row>
    <row r="102" spans="1:4" ht="25.5">
      <c r="A102" s="49" t="s">
        <v>301</v>
      </c>
      <c r="B102" s="49" t="s">
        <v>425</v>
      </c>
      <c r="C102" s="50" t="s">
        <v>803</v>
      </c>
      <c r="D102" s="49" t="s">
        <v>800</v>
      </c>
    </row>
    <row r="103" spans="1:4" ht="25.5">
      <c r="A103" s="49" t="s">
        <v>308</v>
      </c>
      <c r="B103" s="49" t="s">
        <v>433</v>
      </c>
      <c r="C103" s="50" t="s">
        <v>803</v>
      </c>
      <c r="D103" s="49" t="s">
        <v>800</v>
      </c>
    </row>
    <row r="104" spans="1:4" ht="25.5">
      <c r="A104" s="49" t="s">
        <v>309</v>
      </c>
      <c r="B104" s="49" t="s">
        <v>434</v>
      </c>
      <c r="C104" s="50" t="s">
        <v>803</v>
      </c>
      <c r="D104" s="49" t="s">
        <v>800</v>
      </c>
    </row>
    <row r="105" spans="1:4" ht="25.5">
      <c r="A105" s="49" t="s">
        <v>213</v>
      </c>
      <c r="B105" s="49" t="s">
        <v>332</v>
      </c>
      <c r="C105" s="50" t="s">
        <v>803</v>
      </c>
      <c r="D105" s="47" t="s">
        <v>801</v>
      </c>
    </row>
    <row r="106" spans="1:4" ht="25.5">
      <c r="A106" s="49" t="s">
        <v>223</v>
      </c>
      <c r="B106" s="49" t="s">
        <v>342</v>
      </c>
      <c r="C106" s="50" t="s">
        <v>803</v>
      </c>
      <c r="D106" s="47" t="s">
        <v>801</v>
      </c>
    </row>
    <row r="107" spans="1:4" ht="25.5">
      <c r="A107" s="49" t="s">
        <v>241</v>
      </c>
      <c r="B107" s="49" t="s">
        <v>361</v>
      </c>
      <c r="C107" s="50" t="s">
        <v>803</v>
      </c>
      <c r="D107" s="47" t="s">
        <v>801</v>
      </c>
    </row>
    <row r="108" spans="1:4" ht="25.5">
      <c r="A108" s="49" t="s">
        <v>250</v>
      </c>
      <c r="B108" s="49" t="s">
        <v>370</v>
      </c>
      <c r="C108" s="50" t="s">
        <v>803</v>
      </c>
      <c r="D108" s="47" t="s">
        <v>801</v>
      </c>
    </row>
    <row r="109" spans="1:4" ht="25.5">
      <c r="A109" s="49" t="s">
        <v>257</v>
      </c>
      <c r="B109" s="49" t="s">
        <v>381</v>
      </c>
      <c r="C109" s="50" t="s">
        <v>803</v>
      </c>
      <c r="D109" s="47" t="s">
        <v>801</v>
      </c>
    </row>
    <row r="110" spans="1:4" ht="25.5">
      <c r="A110" s="49" t="s">
        <v>264</v>
      </c>
      <c r="B110" s="49" t="s">
        <v>388</v>
      </c>
      <c r="C110" s="50" t="s">
        <v>803</v>
      </c>
      <c r="D110" s="47" t="s">
        <v>801</v>
      </c>
    </row>
    <row r="111" spans="1:4" ht="25.5">
      <c r="A111" s="49" t="s">
        <v>271</v>
      </c>
      <c r="B111" s="49" t="s">
        <v>395</v>
      </c>
      <c r="C111" s="50" t="s">
        <v>803</v>
      </c>
      <c r="D111" s="47" t="s">
        <v>801</v>
      </c>
    </row>
    <row r="112" spans="1:4" ht="25.5">
      <c r="A112" s="49" t="s">
        <v>277</v>
      </c>
      <c r="B112" s="49" t="s">
        <v>401</v>
      </c>
      <c r="C112" s="50" t="s">
        <v>803</v>
      </c>
      <c r="D112" s="47" t="s">
        <v>801</v>
      </c>
    </row>
    <row r="113" spans="1:4" ht="25.5">
      <c r="A113" s="49" t="s">
        <v>286</v>
      </c>
      <c r="B113" s="49" t="s">
        <v>410</v>
      </c>
      <c r="C113" s="50" t="s">
        <v>803</v>
      </c>
      <c r="D113" s="47" t="s">
        <v>801</v>
      </c>
    </row>
    <row r="114" spans="1:4" ht="25.5">
      <c r="A114" s="49" t="s">
        <v>205</v>
      </c>
      <c r="B114" s="49" t="s">
        <v>324</v>
      </c>
      <c r="C114" s="50" t="s">
        <v>803</v>
      </c>
      <c r="D114" s="49" t="s">
        <v>802</v>
      </c>
    </row>
    <row r="115" spans="1:4" ht="25.5">
      <c r="A115" s="49" t="s">
        <v>214</v>
      </c>
      <c r="B115" s="49" t="s">
        <v>333</v>
      </c>
      <c r="C115" s="50" t="s">
        <v>803</v>
      </c>
      <c r="D115" s="49" t="s">
        <v>802</v>
      </c>
    </row>
    <row r="116" spans="1:4" ht="25.5">
      <c r="A116" s="49" t="s">
        <v>224</v>
      </c>
      <c r="B116" s="49" t="s">
        <v>343</v>
      </c>
      <c r="C116" s="50" t="s">
        <v>803</v>
      </c>
      <c r="D116" s="49" t="s">
        <v>802</v>
      </c>
    </row>
    <row r="117" spans="1:4" ht="25.5">
      <c r="A117" s="49" t="s">
        <v>251</v>
      </c>
      <c r="B117" s="49" t="s">
        <v>371</v>
      </c>
      <c r="C117" s="50" t="s">
        <v>803</v>
      </c>
      <c r="D117" s="49" t="s">
        <v>802</v>
      </c>
    </row>
    <row r="118" spans="1:4" ht="25.5">
      <c r="A118" s="49" t="s">
        <v>265</v>
      </c>
      <c r="B118" s="49" t="s">
        <v>389</v>
      </c>
      <c r="C118" s="50" t="s">
        <v>803</v>
      </c>
      <c r="D118" s="49" t="s">
        <v>802</v>
      </c>
    </row>
    <row r="119" spans="1:4" ht="25.5">
      <c r="A119" s="49" t="s">
        <v>299</v>
      </c>
      <c r="B119" s="49" t="s">
        <v>423</v>
      </c>
      <c r="C119" s="50" t="s">
        <v>803</v>
      </c>
      <c r="D119" s="49" t="s">
        <v>802</v>
      </c>
    </row>
  </sheetData>
  <dataValidations count="1">
    <dataValidation type="list" allowBlank="1" showInputMessage="1" sqref="A2 A32">
      <formula1>$Z$255:$Z$373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H8"/>
  <sheetViews>
    <sheetView view="pageBreakPreview" zoomScale="60" zoomScaleNormal="100" workbookViewId="0">
      <selection sqref="A1:XFD1048576"/>
    </sheetView>
  </sheetViews>
  <sheetFormatPr defaultRowHeight="15.75"/>
  <cols>
    <col min="1" max="1" width="5.85546875" style="107" customWidth="1"/>
    <col min="2" max="2" width="9.140625" style="107"/>
    <col min="3" max="3" width="15.7109375" style="107" bestFit="1" customWidth="1"/>
    <col min="4" max="4" width="14.42578125" style="107" bestFit="1" customWidth="1"/>
    <col min="5" max="5" width="13.7109375" style="107" bestFit="1" customWidth="1"/>
    <col min="6" max="6" width="9.140625" style="107"/>
    <col min="7" max="7" width="27.85546875" style="107" bestFit="1" customWidth="1"/>
    <col min="8" max="8" width="36.5703125" style="107" customWidth="1"/>
    <col min="9" max="16384" width="9.140625" style="107"/>
  </cols>
  <sheetData>
    <row r="1" spans="1:8" ht="48" customHeight="1">
      <c r="A1" s="204" t="s">
        <v>923</v>
      </c>
      <c r="B1" s="205"/>
      <c r="C1" s="205"/>
      <c r="D1" s="205"/>
      <c r="E1" s="205"/>
      <c r="F1" s="205"/>
      <c r="G1" s="205"/>
      <c r="H1" s="206"/>
    </row>
    <row r="3" spans="1:8" s="109" customFormat="1">
      <c r="A3" s="108" t="s">
        <v>924</v>
      </c>
      <c r="B3" s="108" t="s">
        <v>925</v>
      </c>
      <c r="C3" s="108" t="s">
        <v>926</v>
      </c>
      <c r="D3" s="108" t="s">
        <v>927</v>
      </c>
      <c r="E3" s="108" t="s">
        <v>928</v>
      </c>
      <c r="F3" s="108" t="s">
        <v>929</v>
      </c>
      <c r="G3" s="108" t="s">
        <v>930</v>
      </c>
      <c r="H3" s="108" t="s">
        <v>931</v>
      </c>
    </row>
    <row r="4" spans="1:8" ht="78.75">
      <c r="A4" s="110">
        <v>1</v>
      </c>
      <c r="B4" s="111">
        <v>189163</v>
      </c>
      <c r="C4" s="27" t="s">
        <v>932</v>
      </c>
      <c r="D4" s="13" t="s">
        <v>10</v>
      </c>
      <c r="E4" s="13" t="s">
        <v>14</v>
      </c>
      <c r="F4" s="13" t="s">
        <v>650</v>
      </c>
      <c r="G4" s="13" t="s">
        <v>933</v>
      </c>
      <c r="H4" s="112" t="s">
        <v>934</v>
      </c>
    </row>
    <row r="5" spans="1:8" ht="157.5">
      <c r="A5" s="110">
        <v>2</v>
      </c>
      <c r="B5" s="111">
        <v>209855</v>
      </c>
      <c r="C5" s="27" t="s">
        <v>935</v>
      </c>
      <c r="D5" s="13" t="s">
        <v>21</v>
      </c>
      <c r="E5" s="13" t="s">
        <v>936</v>
      </c>
      <c r="F5" s="13" t="s">
        <v>654</v>
      </c>
      <c r="G5" s="13" t="s">
        <v>592</v>
      </c>
      <c r="H5" s="112" t="s">
        <v>941</v>
      </c>
    </row>
    <row r="6" spans="1:8" ht="110.25">
      <c r="A6" s="110">
        <v>3</v>
      </c>
      <c r="B6" s="111">
        <v>601980</v>
      </c>
      <c r="C6" s="27" t="s">
        <v>449</v>
      </c>
      <c r="D6" s="13" t="s">
        <v>564</v>
      </c>
      <c r="E6" s="13" t="s">
        <v>89</v>
      </c>
      <c r="F6" s="13" t="s">
        <v>678</v>
      </c>
      <c r="G6" s="112" t="s">
        <v>942</v>
      </c>
      <c r="H6" s="112" t="s">
        <v>943</v>
      </c>
    </row>
    <row r="7" spans="1:8" ht="86.25" customHeight="1">
      <c r="A7" s="110">
        <v>4</v>
      </c>
      <c r="B7" s="111">
        <v>158315</v>
      </c>
      <c r="C7" s="27" t="s">
        <v>944</v>
      </c>
      <c r="D7" s="13" t="s">
        <v>49</v>
      </c>
      <c r="E7" s="13" t="s">
        <v>32</v>
      </c>
      <c r="F7" s="13" t="s">
        <v>695</v>
      </c>
      <c r="G7" s="112" t="s">
        <v>610</v>
      </c>
      <c r="H7" s="112" t="s">
        <v>945</v>
      </c>
    </row>
    <row r="8" spans="1:8" ht="86.25" customHeight="1">
      <c r="A8" s="110">
        <v>5</v>
      </c>
      <c r="B8" s="111">
        <v>145294</v>
      </c>
      <c r="C8" s="27" t="s">
        <v>955</v>
      </c>
      <c r="D8" s="13" t="s">
        <v>734</v>
      </c>
      <c r="E8" s="13" t="s">
        <v>26</v>
      </c>
      <c r="F8" s="13" t="s">
        <v>651</v>
      </c>
      <c r="G8" s="112" t="s">
        <v>956</v>
      </c>
      <c r="H8" s="112" t="s">
        <v>957</v>
      </c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8"/>
  <sheetViews>
    <sheetView zoomScaleNormal="100" workbookViewId="0">
      <selection sqref="A1:XFD1048576"/>
    </sheetView>
  </sheetViews>
  <sheetFormatPr defaultRowHeight="12.75"/>
  <cols>
    <col min="1" max="1" width="5.5703125" customWidth="1"/>
    <col min="3" max="3" width="16.42578125" customWidth="1"/>
    <col min="4" max="4" width="13.7109375" customWidth="1"/>
    <col min="5" max="5" width="18" customWidth="1"/>
    <col min="6" max="6" width="9.7109375" customWidth="1"/>
    <col min="7" max="7" width="28.42578125" customWidth="1"/>
    <col min="8" max="8" width="29.140625" customWidth="1"/>
    <col min="9" max="9" width="21.85546875" customWidth="1"/>
  </cols>
  <sheetData>
    <row r="1" spans="1:9" ht="30.75" customHeight="1">
      <c r="A1" s="207" t="s">
        <v>948</v>
      </c>
      <c r="B1" s="207"/>
      <c r="C1" s="207"/>
      <c r="D1" s="207"/>
      <c r="E1" s="207"/>
      <c r="F1" s="207"/>
      <c r="G1" s="207"/>
      <c r="H1" s="207"/>
    </row>
    <row r="2" spans="1:9" ht="38.25" customHeight="1">
      <c r="B2" s="133" t="s">
        <v>769</v>
      </c>
      <c r="C2" s="133" t="s">
        <v>926</v>
      </c>
      <c r="D2" s="133" t="s">
        <v>927</v>
      </c>
      <c r="E2" s="133" t="s">
        <v>946</v>
      </c>
      <c r="F2" s="133" t="s">
        <v>929</v>
      </c>
      <c r="G2" s="133" t="s">
        <v>930</v>
      </c>
      <c r="H2" s="208" t="s">
        <v>947</v>
      </c>
      <c r="I2" s="209"/>
    </row>
    <row r="3" spans="1:9" s="1" customFormat="1" ht="44.25" customHeight="1">
      <c r="A3" s="132">
        <v>1</v>
      </c>
      <c r="B3" s="26">
        <v>165368</v>
      </c>
      <c r="C3" s="128" t="s">
        <v>443</v>
      </c>
      <c r="D3" s="129" t="s">
        <v>562</v>
      </c>
      <c r="E3" s="129" t="s">
        <v>48</v>
      </c>
      <c r="F3" s="130" t="s">
        <v>651</v>
      </c>
      <c r="G3" s="130" t="s">
        <v>589</v>
      </c>
      <c r="H3" s="135" t="s">
        <v>589</v>
      </c>
      <c r="I3" s="137"/>
    </row>
    <row r="4" spans="1:9" s="1" customFormat="1" ht="32.25" customHeight="1">
      <c r="A4" s="132">
        <v>2</v>
      </c>
      <c r="B4" s="26">
        <v>160251</v>
      </c>
      <c r="C4" s="27" t="s">
        <v>30</v>
      </c>
      <c r="D4" s="13" t="s">
        <v>31</v>
      </c>
      <c r="E4" s="13" t="s">
        <v>32</v>
      </c>
      <c r="F4" s="5" t="s">
        <v>656</v>
      </c>
      <c r="G4" s="5" t="s">
        <v>698</v>
      </c>
      <c r="H4" s="12" t="s">
        <v>950</v>
      </c>
      <c r="I4" s="12" t="s">
        <v>951</v>
      </c>
    </row>
    <row r="5" spans="1:9" s="1" customFormat="1" ht="47.25" customHeight="1">
      <c r="A5" s="132">
        <v>3</v>
      </c>
      <c r="B5" s="26">
        <v>174398</v>
      </c>
      <c r="C5" s="27" t="s">
        <v>77</v>
      </c>
      <c r="D5" s="13" t="s">
        <v>78</v>
      </c>
      <c r="E5" s="13" t="s">
        <v>29</v>
      </c>
      <c r="F5" s="5" t="s">
        <v>680</v>
      </c>
      <c r="G5" s="5" t="s">
        <v>24</v>
      </c>
      <c r="H5" s="12" t="s">
        <v>116</v>
      </c>
      <c r="I5" s="136" t="s">
        <v>817</v>
      </c>
    </row>
    <row r="6" spans="1:9" s="1" customFormat="1" ht="36" customHeight="1">
      <c r="A6" s="132">
        <v>4</v>
      </c>
      <c r="B6" s="26">
        <v>164077</v>
      </c>
      <c r="C6" s="27" t="s">
        <v>512</v>
      </c>
      <c r="D6" s="13" t="s">
        <v>119</v>
      </c>
      <c r="E6" s="13" t="s">
        <v>21</v>
      </c>
      <c r="F6" s="5" t="s">
        <v>650</v>
      </c>
      <c r="G6" s="134" t="s">
        <v>949</v>
      </c>
      <c r="H6" s="134" t="s">
        <v>953</v>
      </c>
      <c r="I6" s="12" t="s">
        <v>952</v>
      </c>
    </row>
    <row r="7" spans="1:9" s="1" customFormat="1" ht="41.25" customHeight="1">
      <c r="A7" s="132">
        <v>5</v>
      </c>
      <c r="B7" s="26">
        <v>207027</v>
      </c>
      <c r="C7" s="27" t="s">
        <v>121</v>
      </c>
      <c r="D7" s="13" t="s">
        <v>9</v>
      </c>
      <c r="E7" s="13" t="s">
        <v>21</v>
      </c>
      <c r="F7" s="5" t="s">
        <v>654</v>
      </c>
      <c r="G7" s="5" t="s">
        <v>725</v>
      </c>
      <c r="H7" s="5" t="s">
        <v>725</v>
      </c>
      <c r="I7" s="29"/>
    </row>
    <row r="8" spans="1:9" s="1" customFormat="1" ht="36" customHeight="1">
      <c r="A8" s="132">
        <v>6</v>
      </c>
      <c r="B8" s="26">
        <v>191525</v>
      </c>
      <c r="C8" s="27" t="s">
        <v>174</v>
      </c>
      <c r="D8" s="13" t="s">
        <v>111</v>
      </c>
      <c r="E8" s="13" t="s">
        <v>734</v>
      </c>
      <c r="F8" s="5" t="s">
        <v>685</v>
      </c>
      <c r="G8" s="5" t="s">
        <v>116</v>
      </c>
      <c r="H8" s="5" t="s">
        <v>116</v>
      </c>
      <c r="I8" s="5"/>
    </row>
  </sheetData>
  <sortState ref="A3:I8">
    <sortCondition ref="C3"/>
  </sortState>
  <mergeCells count="2">
    <mergeCell ref="A1:H1"/>
    <mergeCell ref="H2:I2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L18"/>
  <sheetViews>
    <sheetView zoomScaleNormal="100" workbookViewId="0">
      <selection sqref="A1:XFD1048576"/>
    </sheetView>
  </sheetViews>
  <sheetFormatPr defaultRowHeight="12.75"/>
  <cols>
    <col min="3" max="3" width="22" customWidth="1"/>
    <col min="4" max="4" width="12.7109375" customWidth="1"/>
    <col min="5" max="5" width="12.85546875" customWidth="1"/>
    <col min="6" max="6" width="12.7109375" customWidth="1"/>
    <col min="7" max="7" width="22" customWidth="1"/>
  </cols>
  <sheetData>
    <row r="1" spans="1:12" ht="49.5" customHeight="1">
      <c r="A1" s="210" t="s">
        <v>961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</row>
    <row r="2" spans="1:12" ht="49.5" customHeight="1">
      <c r="A2" s="139"/>
      <c r="B2" s="138" t="s">
        <v>958</v>
      </c>
      <c r="C2" s="138" t="s">
        <v>926</v>
      </c>
      <c r="D2" s="138" t="s">
        <v>927</v>
      </c>
      <c r="E2" s="14" t="s">
        <v>959</v>
      </c>
      <c r="F2" s="138" t="s">
        <v>929</v>
      </c>
    </row>
    <row r="3" spans="1:12" s="1" customFormat="1" ht="24.95" customHeight="1">
      <c r="A3" s="25">
        <v>1</v>
      </c>
      <c r="B3" s="26">
        <v>146521</v>
      </c>
      <c r="C3" s="27" t="s">
        <v>60</v>
      </c>
      <c r="D3" s="13" t="s">
        <v>26</v>
      </c>
      <c r="E3" s="13" t="s">
        <v>741</v>
      </c>
      <c r="F3" s="5" t="s">
        <v>654</v>
      </c>
      <c r="G3" s="142" t="s">
        <v>954</v>
      </c>
      <c r="H3" s="143"/>
      <c r="I3" s="143"/>
      <c r="J3" s="143"/>
      <c r="K3" s="144"/>
    </row>
    <row r="4" spans="1:12" s="1" customFormat="1" ht="24.95" customHeight="1">
      <c r="A4" s="25">
        <v>2</v>
      </c>
      <c r="B4" s="26">
        <v>164630</v>
      </c>
      <c r="C4" s="27" t="s">
        <v>473</v>
      </c>
      <c r="D4" s="13" t="s">
        <v>44</v>
      </c>
      <c r="E4" s="13" t="s">
        <v>14</v>
      </c>
      <c r="F4" s="5" t="s">
        <v>653</v>
      </c>
      <c r="G4"/>
    </row>
    <row r="5" spans="1:12" s="1" customFormat="1" ht="24.95" customHeight="1">
      <c r="A5" s="25">
        <v>3</v>
      </c>
      <c r="B5" s="26">
        <v>193050</v>
      </c>
      <c r="C5" s="27" t="s">
        <v>497</v>
      </c>
      <c r="D5" s="13" t="s">
        <v>573</v>
      </c>
      <c r="E5" s="13" t="s">
        <v>746</v>
      </c>
      <c r="F5" s="5" t="s">
        <v>650</v>
      </c>
    </row>
    <row r="6" spans="1:12" s="1" customFormat="1" ht="24.95" customHeight="1">
      <c r="A6" s="25">
        <v>4</v>
      </c>
      <c r="B6" s="26">
        <v>155229</v>
      </c>
      <c r="C6" s="27" t="s">
        <v>114</v>
      </c>
      <c r="D6" s="13" t="s">
        <v>9</v>
      </c>
      <c r="E6" s="13" t="s">
        <v>89</v>
      </c>
      <c r="F6" s="5" t="s">
        <v>666</v>
      </c>
      <c r="G6"/>
    </row>
    <row r="7" spans="1:12" s="1" customFormat="1" ht="24.95" customHeight="1">
      <c r="A7" s="25">
        <v>5</v>
      </c>
      <c r="B7" s="26">
        <v>161248</v>
      </c>
      <c r="C7" s="27" t="s">
        <v>117</v>
      </c>
      <c r="D7" s="13" t="s">
        <v>118</v>
      </c>
      <c r="E7" s="13" t="s">
        <v>103</v>
      </c>
      <c r="F7" s="5" t="s">
        <v>696</v>
      </c>
    </row>
    <row r="8" spans="1:12" s="1" customFormat="1" ht="24.95" customHeight="1">
      <c r="A8" s="25">
        <v>6</v>
      </c>
      <c r="B8" s="26">
        <v>905657</v>
      </c>
      <c r="C8" s="27" t="s">
        <v>133</v>
      </c>
      <c r="D8" s="13" t="s">
        <v>23</v>
      </c>
      <c r="E8" s="13" t="s">
        <v>7</v>
      </c>
      <c r="F8" s="5" t="s">
        <v>665</v>
      </c>
    </row>
    <row r="9" spans="1:12" s="1" customFormat="1" ht="15.75">
      <c r="A9" s="25">
        <v>7</v>
      </c>
      <c r="B9" s="26">
        <v>162413</v>
      </c>
      <c r="C9" s="27" t="s">
        <v>528</v>
      </c>
      <c r="D9" s="13" t="s">
        <v>61</v>
      </c>
      <c r="E9" s="13" t="s">
        <v>14</v>
      </c>
      <c r="F9" s="5" t="s">
        <v>650</v>
      </c>
      <c r="G9" s="49"/>
      <c r="H9" s="140"/>
      <c r="I9" s="141"/>
      <c r="J9" s="141"/>
      <c r="K9" s="141"/>
      <c r="L9"/>
    </row>
    <row r="10" spans="1:12" s="1" customFormat="1" ht="24.95" customHeight="1">
      <c r="A10" s="25">
        <v>8</v>
      </c>
      <c r="B10" s="26">
        <v>162744</v>
      </c>
      <c r="C10" s="27" t="s">
        <v>530</v>
      </c>
      <c r="D10" s="13" t="s">
        <v>168</v>
      </c>
      <c r="E10" s="13" t="s">
        <v>760</v>
      </c>
      <c r="F10" s="5" t="s">
        <v>659</v>
      </c>
      <c r="G10"/>
    </row>
    <row r="11" spans="1:12" s="1" customFormat="1" ht="24.95" customHeight="1">
      <c r="A11" s="25">
        <v>9</v>
      </c>
      <c r="B11" s="26">
        <v>161577</v>
      </c>
      <c r="C11" s="27" t="s">
        <v>152</v>
      </c>
      <c r="D11" s="13" t="s">
        <v>16</v>
      </c>
      <c r="E11" s="13" t="s">
        <v>21</v>
      </c>
      <c r="F11" s="5" t="s">
        <v>688</v>
      </c>
      <c r="G11"/>
    </row>
    <row r="12" spans="1:12" s="1" customFormat="1" ht="24.95" customHeight="1">
      <c r="A12" s="25">
        <v>10</v>
      </c>
      <c r="B12" s="26">
        <v>168038</v>
      </c>
      <c r="C12" s="27" t="s">
        <v>539</v>
      </c>
      <c r="D12" s="13" t="s">
        <v>44</v>
      </c>
      <c r="E12" s="13" t="s">
        <v>752</v>
      </c>
      <c r="F12" s="5" t="s">
        <v>654</v>
      </c>
      <c r="G12"/>
    </row>
    <row r="13" spans="1:12" s="1" customFormat="1" ht="24.95" customHeight="1">
      <c r="A13" s="25">
        <v>11</v>
      </c>
      <c r="B13" s="26">
        <v>172243</v>
      </c>
      <c r="C13" s="27" t="s">
        <v>160</v>
      </c>
      <c r="D13" s="13" t="s">
        <v>23</v>
      </c>
      <c r="E13" s="13" t="s">
        <v>48</v>
      </c>
      <c r="F13" s="5" t="s">
        <v>901</v>
      </c>
    </row>
    <row r="14" spans="1:12" s="1" customFormat="1" ht="24.95" customHeight="1">
      <c r="A14" s="25">
        <v>12</v>
      </c>
      <c r="B14" s="26">
        <v>157953</v>
      </c>
      <c r="C14" s="27" t="s">
        <v>165</v>
      </c>
      <c r="D14" s="13" t="s">
        <v>48</v>
      </c>
      <c r="E14" s="13" t="s">
        <v>14</v>
      </c>
      <c r="F14" s="5" t="s">
        <v>674</v>
      </c>
    </row>
    <row r="18" spans="2:2">
      <c r="B18" s="131"/>
    </row>
  </sheetData>
  <sortState ref="A1:K14">
    <sortCondition ref="C1"/>
  </sortState>
  <mergeCells count="1">
    <mergeCell ref="A1:K1"/>
  </mergeCells>
  <conditionalFormatting sqref="I9">
    <cfRule type="cellIs" dxfId="10" priority="8" stopIfTrue="1" operator="greaterThan">
      <formula>4</formula>
    </cfRule>
  </conditionalFormatting>
  <conditionalFormatting sqref="J9">
    <cfRule type="cellIs" dxfId="9" priority="7" stopIfTrue="1" operator="greaterThan">
      <formula>2.5</formula>
    </cfRule>
  </conditionalFormatting>
  <conditionalFormatting sqref="K9">
    <cfRule type="cellIs" dxfId="8" priority="6" stopIfTrue="1" operator="greaterThan">
      <formula>2</formula>
    </cfRule>
  </conditionalFormatting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F22"/>
  <sheetViews>
    <sheetView zoomScaleNormal="100" workbookViewId="0">
      <selection activeCell="D30" sqref="D30"/>
    </sheetView>
  </sheetViews>
  <sheetFormatPr defaultRowHeight="12.75"/>
  <cols>
    <col min="3" max="3" width="21" customWidth="1"/>
    <col min="4" max="4" width="15.28515625" customWidth="1"/>
    <col min="5" max="5" width="22" customWidth="1"/>
    <col min="6" max="6" width="9.5703125" customWidth="1"/>
  </cols>
  <sheetData>
    <row r="1" spans="1:6" ht="49.5" customHeight="1">
      <c r="A1" s="210" t="s">
        <v>960</v>
      </c>
      <c r="B1" s="211"/>
      <c r="C1" s="211"/>
      <c r="D1" s="211"/>
      <c r="E1" s="211"/>
      <c r="F1" s="211"/>
    </row>
    <row r="2" spans="1:6" ht="49.5" customHeight="1">
      <c r="A2" s="139"/>
      <c r="B2" s="138" t="s">
        <v>958</v>
      </c>
      <c r="C2" s="138" t="s">
        <v>926</v>
      </c>
      <c r="D2" s="138" t="s">
        <v>927</v>
      </c>
      <c r="E2" s="14" t="s">
        <v>959</v>
      </c>
      <c r="F2" s="138" t="s">
        <v>929</v>
      </c>
    </row>
    <row r="3" spans="1:6" s="1" customFormat="1" ht="15.75">
      <c r="A3" s="25">
        <v>1</v>
      </c>
      <c r="B3" s="26">
        <v>217407</v>
      </c>
      <c r="C3" s="27" t="s">
        <v>440</v>
      </c>
      <c r="D3" s="13" t="s">
        <v>559</v>
      </c>
      <c r="E3" s="13" t="s">
        <v>6</v>
      </c>
      <c r="F3" s="5" t="s">
        <v>650</v>
      </c>
    </row>
    <row r="4" spans="1:6" s="1" customFormat="1" ht="15.75">
      <c r="A4" s="25">
        <v>2</v>
      </c>
      <c r="B4" s="26">
        <v>183244</v>
      </c>
      <c r="C4" s="27" t="s">
        <v>442</v>
      </c>
      <c r="D4" s="13" t="s">
        <v>561</v>
      </c>
      <c r="E4" s="13" t="s">
        <v>21</v>
      </c>
      <c r="F4" s="5" t="s">
        <v>650</v>
      </c>
    </row>
    <row r="5" spans="1:6" s="1" customFormat="1" ht="15.75">
      <c r="A5" s="25">
        <v>3</v>
      </c>
      <c r="B5" s="26">
        <v>168885</v>
      </c>
      <c r="C5" s="27" t="s">
        <v>28</v>
      </c>
      <c r="D5" s="13" t="s">
        <v>29</v>
      </c>
      <c r="E5" s="13" t="s">
        <v>734</v>
      </c>
      <c r="F5" s="5" t="s">
        <v>652</v>
      </c>
    </row>
    <row r="6" spans="1:6" s="1" customFormat="1" ht="15.75">
      <c r="A6" s="25">
        <v>4</v>
      </c>
      <c r="B6" s="26">
        <v>150795</v>
      </c>
      <c r="C6" s="27" t="s">
        <v>448</v>
      </c>
      <c r="D6" s="13" t="s">
        <v>79</v>
      </c>
      <c r="E6" s="13" t="s">
        <v>6</v>
      </c>
      <c r="F6" s="5" t="s">
        <v>654</v>
      </c>
    </row>
    <row r="7" spans="1:6" s="1" customFormat="1" ht="15.75">
      <c r="A7" s="25">
        <v>5</v>
      </c>
      <c r="B7" s="111">
        <v>189163</v>
      </c>
      <c r="C7" s="27" t="s">
        <v>932</v>
      </c>
      <c r="D7" s="13" t="s">
        <v>10</v>
      </c>
      <c r="E7" s="13" t="s">
        <v>14</v>
      </c>
      <c r="F7" s="13" t="s">
        <v>650</v>
      </c>
    </row>
    <row r="8" spans="1:6" s="1" customFormat="1" ht="15.75">
      <c r="A8" s="25">
        <v>6</v>
      </c>
      <c r="B8" s="111">
        <v>209855</v>
      </c>
      <c r="C8" s="27" t="s">
        <v>935</v>
      </c>
      <c r="D8" s="13" t="s">
        <v>21</v>
      </c>
      <c r="E8" s="13" t="s">
        <v>936</v>
      </c>
      <c r="F8" s="13" t="s">
        <v>654</v>
      </c>
    </row>
    <row r="9" spans="1:6" s="1" customFormat="1" ht="15.75">
      <c r="A9" s="25">
        <v>7</v>
      </c>
      <c r="B9" s="26">
        <v>159111</v>
      </c>
      <c r="C9" s="27" t="s">
        <v>455</v>
      </c>
      <c r="D9" s="13" t="s">
        <v>567</v>
      </c>
      <c r="E9" s="13" t="s">
        <v>736</v>
      </c>
      <c r="F9" s="5" t="s">
        <v>650</v>
      </c>
    </row>
    <row r="10" spans="1:6" s="107" customFormat="1" ht="15.75">
      <c r="A10" s="25">
        <v>8</v>
      </c>
      <c r="B10" s="26">
        <v>222869</v>
      </c>
      <c r="C10" s="27" t="s">
        <v>459</v>
      </c>
      <c r="D10" s="13" t="s">
        <v>569</v>
      </c>
      <c r="E10" s="13" t="s">
        <v>48</v>
      </c>
      <c r="F10" s="5" t="s">
        <v>654</v>
      </c>
    </row>
    <row r="11" spans="1:6" s="107" customFormat="1" ht="15.75">
      <c r="A11" s="25">
        <v>9</v>
      </c>
      <c r="B11" s="26">
        <v>185410</v>
      </c>
      <c r="C11" s="27" t="s">
        <v>462</v>
      </c>
      <c r="D11" s="13" t="s">
        <v>649</v>
      </c>
      <c r="E11" s="13" t="s">
        <v>39</v>
      </c>
      <c r="F11" s="5" t="s">
        <v>658</v>
      </c>
    </row>
    <row r="12" spans="1:6" s="1" customFormat="1" ht="15.75">
      <c r="A12" s="25">
        <v>10</v>
      </c>
      <c r="B12" s="26">
        <v>174398</v>
      </c>
      <c r="C12" s="27" t="s">
        <v>77</v>
      </c>
      <c r="D12" s="13" t="s">
        <v>78</v>
      </c>
      <c r="E12" s="13" t="s">
        <v>29</v>
      </c>
      <c r="F12" s="5" t="s">
        <v>680</v>
      </c>
    </row>
    <row r="13" spans="1:6" s="1" customFormat="1" ht="15.75">
      <c r="A13" s="25">
        <v>11</v>
      </c>
      <c r="B13" s="26">
        <v>217911</v>
      </c>
      <c r="C13" s="27" t="s">
        <v>480</v>
      </c>
      <c r="D13" s="13" t="s">
        <v>6</v>
      </c>
      <c r="E13" s="13" t="s">
        <v>26</v>
      </c>
      <c r="F13" s="5" t="s">
        <v>654</v>
      </c>
    </row>
    <row r="14" spans="1:6" s="1" customFormat="1" ht="15.75">
      <c r="A14" s="25">
        <v>12</v>
      </c>
      <c r="B14" s="26">
        <v>177631</v>
      </c>
      <c r="C14" s="27" t="s">
        <v>488</v>
      </c>
      <c r="D14" s="13" t="s">
        <v>7</v>
      </c>
      <c r="E14" s="13" t="s">
        <v>48</v>
      </c>
      <c r="F14" s="5" t="s">
        <v>662</v>
      </c>
    </row>
    <row r="15" spans="1:6" s="1" customFormat="1" ht="15.75">
      <c r="A15" s="25">
        <v>13</v>
      </c>
      <c r="B15" s="26">
        <v>167043</v>
      </c>
      <c r="C15" s="27" t="s">
        <v>494</v>
      </c>
      <c r="D15" s="13" t="s">
        <v>42</v>
      </c>
      <c r="E15" s="13" t="s">
        <v>29</v>
      </c>
      <c r="F15" s="5" t="s">
        <v>652</v>
      </c>
    </row>
    <row r="16" spans="1:6" s="1" customFormat="1" ht="15.75">
      <c r="A16" s="25">
        <v>14</v>
      </c>
      <c r="B16" s="26">
        <v>177661</v>
      </c>
      <c r="C16" s="27" t="s">
        <v>104</v>
      </c>
      <c r="D16" s="13" t="s">
        <v>29</v>
      </c>
      <c r="E16" s="13" t="s">
        <v>89</v>
      </c>
      <c r="F16" s="5" t="s">
        <v>664</v>
      </c>
    </row>
    <row r="17" spans="1:6" s="1" customFormat="1" ht="15.75">
      <c r="A17" s="25">
        <v>15</v>
      </c>
      <c r="B17" s="26">
        <v>193446</v>
      </c>
      <c r="C17" s="27" t="s">
        <v>500</v>
      </c>
      <c r="D17" s="13" t="s">
        <v>38</v>
      </c>
      <c r="E17" s="13" t="s">
        <v>48</v>
      </c>
      <c r="F17" s="5" t="s">
        <v>654</v>
      </c>
    </row>
    <row r="18" spans="1:6" s="1" customFormat="1" ht="15.75">
      <c r="A18" s="25">
        <v>16</v>
      </c>
      <c r="B18" s="26">
        <v>906489</v>
      </c>
      <c r="C18" s="27" t="s">
        <v>507</v>
      </c>
      <c r="D18" s="13" t="s">
        <v>575</v>
      </c>
      <c r="E18" s="13" t="s">
        <v>6</v>
      </c>
      <c r="F18" s="5" t="s">
        <v>650</v>
      </c>
    </row>
    <row r="19" spans="1:6" s="1" customFormat="1" ht="15.75">
      <c r="A19" s="25">
        <v>17</v>
      </c>
      <c r="B19" s="26">
        <v>164077</v>
      </c>
      <c r="C19" s="27" t="s">
        <v>512</v>
      </c>
      <c r="D19" s="13" t="s">
        <v>119</v>
      </c>
      <c r="E19" s="13" t="s">
        <v>21</v>
      </c>
      <c r="F19" s="5" t="s">
        <v>650</v>
      </c>
    </row>
    <row r="20" spans="1:6" s="1" customFormat="1" ht="15.75">
      <c r="A20" s="25">
        <v>18</v>
      </c>
      <c r="B20" s="26">
        <v>138526</v>
      </c>
      <c r="C20" s="27" t="s">
        <v>126</v>
      </c>
      <c r="D20" s="13" t="s">
        <v>26</v>
      </c>
      <c r="E20" s="13" t="s">
        <v>6</v>
      </c>
      <c r="F20" s="5" t="s">
        <v>670</v>
      </c>
    </row>
    <row r="21" spans="1:6" s="1" customFormat="1" ht="15.75">
      <c r="A21" s="25">
        <v>19</v>
      </c>
      <c r="B21" s="26">
        <v>187415</v>
      </c>
      <c r="C21" s="27" t="s">
        <v>130</v>
      </c>
      <c r="D21" s="13" t="s">
        <v>48</v>
      </c>
      <c r="E21" s="13" t="s">
        <v>6</v>
      </c>
      <c r="F21" s="5" t="s">
        <v>664</v>
      </c>
    </row>
    <row r="22" spans="1:6" s="1" customFormat="1" ht="15.75">
      <c r="A22" s="25">
        <v>20</v>
      </c>
      <c r="B22" s="26">
        <v>145294</v>
      </c>
      <c r="C22" s="27" t="s">
        <v>955</v>
      </c>
      <c r="D22" s="13" t="s">
        <v>734</v>
      </c>
      <c r="E22" s="13" t="s">
        <v>26</v>
      </c>
      <c r="F22" s="5" t="s">
        <v>651</v>
      </c>
    </row>
  </sheetData>
  <sortState ref="A3:F21">
    <sortCondition ref="C3"/>
  </sortState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8</vt:i4>
      </vt:variant>
      <vt:variant>
        <vt:lpstr>Περιοχές με ονόματα</vt:lpstr>
      </vt:variant>
      <vt:variant>
        <vt:i4>6</vt:i4>
      </vt:variant>
    </vt:vector>
  </HeadingPairs>
  <TitlesOfParts>
    <vt:vector size="14" baseType="lpstr">
      <vt:lpstr>ΑΝΑ ΣΧΟΛΕΙΟ </vt:lpstr>
      <vt:lpstr>ΑΝΑ ΣΧΟΛΕΙΟ OLD</vt:lpstr>
      <vt:lpstr>ΜΟΡΙΑ ΔΝΤΩΝ</vt:lpstr>
      <vt:lpstr>ΣΧΟΛΕΙΑ</vt:lpstr>
      <vt:lpstr>ΜΗ ΣΥΜΜΕΤΕΧΟΝΤΕΣ</vt:lpstr>
      <vt:lpstr>ΑΝΑΚΛΗΣΕΙΣ ΥΠΟΨΗΦΙΟΤΗΤΩΝ</vt:lpstr>
      <vt:lpstr>ΕΝΣΤΑΣΕΙΣ ΔΕΚΤΕΣ</vt:lpstr>
      <vt:lpstr>ΕΝΤΑΣΕΙΣ ΜΗ ΔΕΚΤΕΣ</vt:lpstr>
      <vt:lpstr>'ΑΝΑ ΣΧΟΛΕΙΟ OLD'!Print_Area</vt:lpstr>
      <vt:lpstr>'ΕΝΣΤΑΣΕΙΣ ΔΕΚΤΕΣ'!Print_Area</vt:lpstr>
      <vt:lpstr>'ΜΟΡΙΑ ΔΝΤΩΝ'!Print_Area</vt:lpstr>
      <vt:lpstr>'ΑΝΑ ΣΧΟΛΕΙΟ OLD'!Print_Titles</vt:lpstr>
      <vt:lpstr>'ΜΟΡΙΑ ΔΝΤΩΝ'!Print_Titles</vt:lpstr>
      <vt:lpstr>ΣΧΟΛΕΙΑ!sxoleia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antonia2</dc:creator>
  <cp:lastModifiedBy> </cp:lastModifiedBy>
  <cp:lastPrinted>2015-06-16T16:10:24Z</cp:lastPrinted>
  <dcterms:created xsi:type="dcterms:W3CDTF">2011-06-22T05:08:30Z</dcterms:created>
  <dcterms:modified xsi:type="dcterms:W3CDTF">2015-06-17T08:04:12Z</dcterms:modified>
</cp:coreProperties>
</file>